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461" windowWidth="8175" windowHeight="8160" tabRatio="597" activeTab="3"/>
  </bookViews>
  <sheets>
    <sheet name="Income Stt" sheetId="1" r:id="rId1"/>
    <sheet name="Balance Sheet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BS92VS93">'[2]SRCM'!#REF!</definedName>
    <definedName name="KESMICJE">#REF!</definedName>
    <definedName name="_xlnm.Print_Area" localSheetId="2">'Equity'!$A$1:$J$61</definedName>
    <definedName name="Proof_capres_p2">'[1]PROOF'!#REF!</definedName>
  </definedNames>
  <calcPr fullCalcOnLoad="1"/>
</workbook>
</file>

<file path=xl/comments4.xml><?xml version="1.0" encoding="utf-8"?>
<comments xmlns="http://schemas.openxmlformats.org/spreadsheetml/2006/main">
  <authors>
    <author>laypeng</author>
  </authors>
  <commentList>
    <comment ref="G31" authorId="0">
      <text>
        <r>
          <rPr>
            <b/>
            <sz val="8"/>
            <rFont val="Tahoma"/>
            <family val="0"/>
          </rPr>
          <t>laypeng: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<sst xmlns="http://schemas.openxmlformats.org/spreadsheetml/2006/main" count="204" uniqueCount="133">
  <si>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</si>
  <si>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</si>
  <si>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</si>
  <si>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</si>
  <si>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</si>
  <si>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</si>
  <si>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</si>
  <si>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</si>
  <si>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</si>
  <si>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</si>
  <si>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</si>
  <si>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</si>
  <si>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</si>
  <si>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</si>
  <si>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</si>
  <si>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</si>
  <si>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</si>
  <si>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</si>
  <si>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</si>
  <si>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</si>
  <si>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</si>
  <si>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</si>
  <si>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</si>
  <si>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</si>
  <si>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</si>
  <si>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</si>
  <si>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</si>
  <si>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</si>
  <si>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</si>
  <si>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</si>
  <si>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</si>
  <si>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</si>
  <si>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</si>
  <si>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Retained Profit</t>
  </si>
  <si>
    <t>Cash and bank balances</t>
  </si>
  <si>
    <t>PROPERTY, PLANT AND EQUIPMENT</t>
  </si>
  <si>
    <t>CURRENT ASSETS</t>
  </si>
  <si>
    <t>CURRENT LIABILITIES</t>
  </si>
  <si>
    <t>NET CURRENT ASSETS</t>
  </si>
  <si>
    <t>SHARE CAPITAL</t>
  </si>
  <si>
    <t>FINANCED BY : -</t>
  </si>
  <si>
    <t>RESERVES</t>
  </si>
  <si>
    <t>Total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</si>
  <si>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</si>
  <si>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</si>
  <si>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</si>
  <si>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</si>
  <si>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</si>
  <si>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</si>
  <si>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</si>
  <si>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before tax</t>
  </si>
  <si>
    <t>CASH FLOWS FROM  FINANCING ACTIVITIES</t>
  </si>
  <si>
    <t>Net changes in cash and cash equivalents</t>
  </si>
  <si>
    <t>Cash and cash equivalents at end of the period</t>
  </si>
  <si>
    <t>Trade and other receivables</t>
  </si>
  <si>
    <t>Trade and other payables</t>
  </si>
  <si>
    <t>Net cash used in investment activities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</si>
  <si>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</si>
  <si>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</si>
  <si>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</si>
  <si>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</si>
  <si>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</si>
  <si>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</si>
  <si>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</si>
  <si>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</si>
  <si>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</si>
  <si>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</si>
  <si>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</si>
  <si>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</si>
  <si>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</si>
  <si>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</si>
  <si>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CASH FLOWS FROM INVESTING ACTIVITIES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</si>
  <si>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</si>
  <si>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</si>
  <si>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</si>
  <si>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</si>
  <si>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</si>
  <si>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</si>
  <si>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Net assets per share (sen)</t>
  </si>
  <si>
    <t>Income taxes paid</t>
  </si>
  <si>
    <t>Profit for the period</t>
  </si>
  <si>
    <t xml:space="preserve">  attributable to:</t>
  </si>
  <si>
    <t xml:space="preserve">Equity holders of </t>
  </si>
  <si>
    <t>Other non-cash items</t>
  </si>
  <si>
    <t xml:space="preserve">  the Parent</t>
  </si>
  <si>
    <t>CASH FLOWS FROM OPERATING ACTIVITIES</t>
  </si>
  <si>
    <t>TOTAL EQUITY</t>
  </si>
  <si>
    <t>EQUITY ATTRIBUTABLE TO EQUITY</t>
  </si>
  <si>
    <t xml:space="preserve">    HOLDERS OF THE PARENT</t>
  </si>
  <si>
    <t>Asset</t>
  </si>
  <si>
    <t>Revaluation</t>
  </si>
  <si>
    <t>Reserve</t>
  </si>
  <si>
    <t>Share</t>
  </si>
  <si>
    <t>Capital</t>
  </si>
  <si>
    <t>Premium</t>
  </si>
  <si>
    <t>Retained</t>
  </si>
  <si>
    <t>Profit</t>
  </si>
  <si>
    <t>Distributable</t>
  </si>
  <si>
    <t>&lt; ------  Non-distributable  ------ &gt;</t>
  </si>
  <si>
    <t>Minority</t>
  </si>
  <si>
    <t>Interest</t>
  </si>
  <si>
    <t>Equity</t>
  </si>
  <si>
    <t>&lt; --------  Attributable to Equity Holders of the Company  -------- &gt;</t>
  </si>
  <si>
    <t>PREPAID LEASE PAYMENTS ON LAND</t>
  </si>
  <si>
    <t>Foreign</t>
  </si>
  <si>
    <t>Currency</t>
  </si>
  <si>
    <t>Translation</t>
  </si>
  <si>
    <t>DEFERRED TAX ASSETS</t>
  </si>
  <si>
    <t>MINORITY INTEREST</t>
  </si>
  <si>
    <t>Exchange difference arising</t>
  </si>
  <si>
    <t xml:space="preserve">   on consolidation</t>
  </si>
  <si>
    <t>Effects of foreign exchange rate changes</t>
  </si>
  <si>
    <t>FY2009</t>
  </si>
  <si>
    <t>At 1/8/2008</t>
  </si>
  <si>
    <t>Amortisation of prepaid lease payments on land</t>
  </si>
  <si>
    <t>31/07/2009</t>
  </si>
  <si>
    <t>Impairment of property, plant and equipment</t>
  </si>
  <si>
    <t>Tax recoverable</t>
  </si>
  <si>
    <t>Net profit for the period</t>
  </si>
  <si>
    <t>At 1/8/2009</t>
  </si>
  <si>
    <t>FY2010</t>
  </si>
  <si>
    <t>Net cash (used in)/provided by financing activities</t>
  </si>
  <si>
    <t>FOR THE FINANCIAL QUARTER ENDED 31ST JANUARY 2010</t>
  </si>
  <si>
    <t>FOR THE QUARTER ENDED 31 JANUARY 2010</t>
  </si>
  <si>
    <t>(31/01/2010)</t>
  </si>
  <si>
    <t>(31/01/2009)</t>
  </si>
  <si>
    <t>AS AT 31 JANUARY 2010</t>
  </si>
  <si>
    <t>31/01/2010</t>
  </si>
  <si>
    <t>Balance  @ 31/01/2010</t>
  </si>
  <si>
    <t>Dividend</t>
  </si>
  <si>
    <t>Dividend paid</t>
  </si>
  <si>
    <t>Balance  @ 31/01/2009</t>
  </si>
  <si>
    <t>UNAUDITED SECOND QUARTERLY REPORT ON CONSOLIDATED RESULTS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</si>
</sst>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  <numFmt numFmtId="195" formatCode="_-* #,##0.0_-;\-* #,##0.0_-;_-* &quot;-&quot;??_-;_-@_-"/>
  </numFmts>
  <fonts count="2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10" fillId="0" borderId="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3" fontId="10" fillId="0" borderId="2" xfId="0" applyNumberFormat="1" applyFont="1" applyBorder="1" applyAlignment="1">
      <alignment/>
    </xf>
    <xf numFmtId="173" fontId="10" fillId="0" borderId="3" xfId="0" applyNumberFormat="1" applyFont="1" applyBorder="1" applyAlignment="1">
      <alignment/>
    </xf>
    <xf numFmtId="173" fontId="10" fillId="0" borderId="4" xfId="0" applyNumberFormat="1" applyFont="1" applyBorder="1" applyAlignment="1">
      <alignment/>
    </xf>
    <xf numFmtId="174" fontId="10" fillId="0" borderId="5" xfId="15" applyNumberFormat="1" applyFont="1" applyBorder="1" applyAlignment="1">
      <alignment/>
    </xf>
    <xf numFmtId="174" fontId="10" fillId="0" borderId="0" xfId="15" applyNumberFormat="1" applyFont="1" applyAlignment="1">
      <alignment/>
    </xf>
    <xf numFmtId="0" fontId="8" fillId="0" borderId="0" xfId="0" applyFont="1" applyAlignment="1">
      <alignment/>
    </xf>
    <xf numFmtId="37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0" fontId="2" fillId="0" borderId="0" xfId="21" applyFont="1" applyFill="1" applyAlignment="1">
      <alignment horizontal="center"/>
      <protection/>
    </xf>
    <xf numFmtId="173" fontId="2" fillId="0" borderId="6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1" applyFont="1" applyFill="1">
      <alignment/>
      <protection/>
    </xf>
    <xf numFmtId="173" fontId="4" fillId="0" borderId="0" xfId="15" applyNumberFormat="1" applyFont="1" applyFill="1" applyBorder="1" applyAlignment="1">
      <alignment/>
    </xf>
    <xf numFmtId="173" fontId="4" fillId="0" borderId="7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3" fontId="4" fillId="0" borderId="0" xfId="15" applyNumberFormat="1" applyFont="1" applyFill="1" applyBorder="1" applyAlignment="1">
      <alignment horizontal="center"/>
    </xf>
    <xf numFmtId="173" fontId="4" fillId="0" borderId="6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5" xfId="15" applyNumberFormat="1" applyFont="1" applyFill="1" applyBorder="1" applyAlignment="1">
      <alignment/>
    </xf>
    <xf numFmtId="0" fontId="4" fillId="0" borderId="0" xfId="21" applyFont="1" applyFill="1" quotePrefix="1">
      <alignment/>
      <protection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0" fontId="2" fillId="0" borderId="0" xfId="21" applyFont="1" applyFill="1">
      <alignment/>
      <protection/>
    </xf>
    <xf numFmtId="173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2" fontId="4" fillId="0" borderId="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4" fillId="0" borderId="8" xfId="0" applyFont="1" applyFill="1" applyBorder="1" applyAlignment="1">
      <alignment/>
    </xf>
    <xf numFmtId="192" fontId="4" fillId="0" borderId="2" xfId="0" applyNumberFormat="1" applyFont="1" applyFill="1" applyBorder="1" applyAlignment="1">
      <alignment/>
    </xf>
    <xf numFmtId="175" fontId="12" fillId="0" borderId="0" xfId="0" applyNumberFormat="1" applyFont="1" applyFill="1" applyBorder="1" applyAlignment="1" applyProtection="1">
      <alignment/>
      <protection locked="0"/>
    </xf>
    <xf numFmtId="175" fontId="12" fillId="0" borderId="8" xfId="0" applyNumberFormat="1" applyFont="1" applyFill="1" applyBorder="1" applyAlignment="1" applyProtection="1">
      <alignment/>
      <protection locked="0"/>
    </xf>
    <xf numFmtId="192" fontId="4" fillId="0" borderId="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4" fillId="0" borderId="5" xfId="15" applyNumberFormat="1" applyFont="1" applyFill="1" applyBorder="1" applyAlignment="1">
      <alignment horizontal="right"/>
    </xf>
    <xf numFmtId="173" fontId="10" fillId="0" borderId="6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173" fontId="4" fillId="0" borderId="0" xfId="15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93" fontId="7" fillId="0" borderId="3" xfId="0" applyNumberFormat="1" applyFont="1" applyBorder="1" applyAlignment="1">
      <alignment horizontal="center"/>
    </xf>
    <xf numFmtId="173" fontId="2" fillId="0" borderId="6" xfId="15" applyNumberFormat="1" applyFont="1" applyBorder="1" applyAlignment="1">
      <alignment horizontal="center"/>
    </xf>
    <xf numFmtId="0" fontId="2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3" xfId="0" applyNumberFormat="1" applyFont="1" applyBorder="1" applyAlignment="1">
      <alignment vertical="center" wrapText="1"/>
    </xf>
    <xf numFmtId="173" fontId="2" fillId="0" borderId="8" xfId="0" applyNumberFormat="1" applyFont="1" applyBorder="1" applyAlignment="1">
      <alignment vertical="center" wrapText="1"/>
    </xf>
    <xf numFmtId="173" fontId="2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/>
    </xf>
    <xf numFmtId="173" fontId="2" fillId="0" borderId="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73" fontId="2" fillId="0" borderId="3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73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3" fontId="2" fillId="0" borderId="0" xfId="0" applyNumberFormat="1" applyFont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173" fontId="10" fillId="0" borderId="12" xfId="0" applyNumberFormat="1" applyFont="1" applyFill="1" applyBorder="1" applyAlignment="1">
      <alignment/>
    </xf>
    <xf numFmtId="173" fontId="2" fillId="0" borderId="3" xfId="0" applyNumberFormat="1" applyFont="1" applyFill="1" applyBorder="1" applyAlignment="1">
      <alignment wrapText="1"/>
    </xf>
    <xf numFmtId="0" fontId="5" fillId="0" borderId="3" xfId="0" applyNumberFormat="1" applyFont="1" applyBorder="1" applyAlignment="1">
      <alignment vertical="center" wrapText="1"/>
    </xf>
    <xf numFmtId="192" fontId="4" fillId="0" borderId="0" xfId="0" applyNumberFormat="1" applyFont="1" applyFill="1" applyBorder="1" applyAlignment="1">
      <alignment/>
    </xf>
    <xf numFmtId="37" fontId="4" fillId="0" borderId="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 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January 2010.</a:t>
          </a:r>
        </a:p>
      </xdr:txBody>
    </xdr:sp>
    <xdr:clientData/>
  </xdr:twoCellAnchor>
  <xdr:twoCellAnchor>
    <xdr:from>
      <xdr:col>1</xdr:col>
      <xdr:colOff>57150</xdr:colOff>
      <xdr:row>60</xdr:row>
      <xdr:rowOff>152400</xdr:rowOff>
    </xdr:from>
    <xdr:to>
      <xdr:col>11</xdr:col>
      <xdr:colOff>228600</xdr:colOff>
      <xdr:row>63</xdr:row>
      <xdr:rowOff>57150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9191625"/>
          <a:ext cx="60769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2009.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114300</xdr:rowOff>
    </xdr:from>
    <xdr:to>
      <xdr:col>11</xdr:col>
      <xdr:colOff>142875</xdr:colOff>
      <xdr:row>62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372600"/>
          <a:ext cx="5591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2009.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58</xdr:row>
      <xdr:rowOff>114300</xdr:rowOff>
    </xdr:from>
    <xdr:to>
      <xdr:col>9</xdr:col>
      <xdr:colOff>447675</xdr:colOff>
      <xdr:row>61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100" y="9296400"/>
          <a:ext cx="6210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 of Changes in Equity should be read in conjunction with the Annual Financial Report for the financial year ended 31st July 2009.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56</xdr:row>
      <xdr:rowOff>0</xdr:rowOff>
    </xdr:from>
    <xdr:to>
      <xdr:col>7</xdr:col>
      <xdr:colOff>123825</xdr:colOff>
      <xdr:row>58</xdr:row>
      <xdr:rowOff>38100</xdr:rowOff>
    </xdr:to>
    <xdr:sp>
      <xdr:nvSpPr>
        <xdr:cNvPr id="1" name="Text 5"/>
        <xdr:cNvSpPr txBox="1">
          <a:spLocks noChangeArrowheads="1"/>
        </xdr:cNvSpPr>
      </xdr:nvSpPr>
      <xdr:spPr>
        <a:xfrm>
          <a:off x="257175" y="9410700"/>
          <a:ext cx="58578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2009.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workbookViewId="0" topLeftCell="B1">
      <selection activeCell="G25" sqref="G25"/>
    </sheetView>
  </sheetViews>
  <sheetFormatPr defaultColWidth="9.140625" defaultRowHeight="15" customHeight="1"/>
  <cols>
    <col min="1" max="1" width="1.8515625" style="46" customWidth="1"/>
    <col min="2" max="2" width="2.8515625" style="53" customWidth="1"/>
    <col min="3" max="3" width="2.140625" style="46" customWidth="1"/>
    <col min="4" max="4" width="23.28125" style="46" customWidth="1"/>
    <col min="5" max="5" width="12.7109375" style="47" customWidth="1"/>
    <col min="6" max="6" width="2.8515625" style="47" customWidth="1"/>
    <col min="7" max="7" width="13.28125" style="46" customWidth="1"/>
    <col min="8" max="8" width="2.8515625" style="47" customWidth="1"/>
    <col min="9" max="9" width="12.7109375" style="46" customWidth="1"/>
    <col min="10" max="10" width="2.57421875" style="46" customWidth="1"/>
    <col min="11" max="11" width="13.28125" style="46" customWidth="1"/>
    <col min="12" max="12" width="5.00390625" style="46" customWidth="1"/>
    <col min="13" max="16384" width="9.140625" style="46" customWidth="1"/>
  </cols>
  <sheetData>
    <row r="1" spans="2:11" ht="15" customHeight="1">
      <c r="B1" s="44" t="s">
        <v>21</v>
      </c>
      <c r="C1" s="45"/>
      <c r="K1" s="48"/>
    </row>
    <row r="2" spans="2:3" ht="12" customHeight="1">
      <c r="B2" s="49" t="s">
        <v>0</v>
      </c>
      <c r="C2" s="45"/>
    </row>
    <row r="3" spans="2:3" ht="7.5" customHeight="1">
      <c r="B3" s="50"/>
      <c r="C3" s="45"/>
    </row>
    <row r="4" spans="2:6" ht="12" customHeight="1">
      <c r="B4" s="51" t="s">
        <v>22</v>
      </c>
      <c r="E4" s="50"/>
      <c r="F4" s="52"/>
    </row>
    <row r="5" ht="13.5" customHeight="1"/>
    <row r="6" ht="13.5" customHeight="1">
      <c r="B6" s="54" t="s">
        <v>132</v>
      </c>
    </row>
    <row r="7" ht="13.5" customHeight="1">
      <c r="B7" s="54" t="s">
        <v>122</v>
      </c>
    </row>
    <row r="8" ht="13.5" customHeight="1">
      <c r="B8" s="46"/>
    </row>
    <row r="9" ht="13.5" customHeight="1">
      <c r="B9" s="46"/>
    </row>
    <row r="10" ht="13.5" customHeight="1"/>
    <row r="11" ht="13.5" customHeight="1"/>
    <row r="12" ht="13.5" customHeight="1">
      <c r="B12" s="55"/>
    </row>
    <row r="13" ht="13.5" customHeight="1">
      <c r="B13" s="56" t="s">
        <v>6</v>
      </c>
    </row>
    <row r="14" ht="13.5" customHeight="1">
      <c r="B14" s="57" t="s">
        <v>123</v>
      </c>
    </row>
    <row r="15" spans="5:11" ht="13.5" customHeight="1">
      <c r="E15" s="58"/>
      <c r="F15" s="58"/>
      <c r="G15" s="58"/>
      <c r="H15" s="58"/>
      <c r="I15" s="59"/>
      <c r="J15" s="59"/>
      <c r="K15" s="60"/>
    </row>
    <row r="16" spans="5:12" ht="13.5" customHeight="1">
      <c r="E16" s="159" t="s">
        <v>7</v>
      </c>
      <c r="F16" s="159"/>
      <c r="G16" s="159"/>
      <c r="H16" s="58"/>
      <c r="I16" s="159" t="s">
        <v>8</v>
      </c>
      <c r="J16" s="159"/>
      <c r="K16" s="159"/>
      <c r="L16" s="51"/>
    </row>
    <row r="17" spans="2:12" ht="13.5" customHeight="1">
      <c r="B17" s="61"/>
      <c r="C17" s="62"/>
      <c r="D17" s="63"/>
      <c r="E17" s="64" t="s">
        <v>9</v>
      </c>
      <c r="F17" s="64"/>
      <c r="G17" s="65" t="s">
        <v>10</v>
      </c>
      <c r="H17" s="65"/>
      <c r="I17" s="64" t="s">
        <v>9</v>
      </c>
      <c r="J17" s="64"/>
      <c r="K17" s="65" t="s">
        <v>10</v>
      </c>
      <c r="L17" s="51"/>
    </row>
    <row r="18" spans="2:12" ht="13.5" customHeight="1">
      <c r="B18" s="61"/>
      <c r="C18" s="62"/>
      <c r="D18" s="62"/>
      <c r="E18" s="64" t="s">
        <v>11</v>
      </c>
      <c r="F18" s="64"/>
      <c r="G18" s="65" t="s">
        <v>12</v>
      </c>
      <c r="H18" s="65"/>
      <c r="I18" s="64" t="s">
        <v>13</v>
      </c>
      <c r="J18" s="64"/>
      <c r="K18" s="65" t="s">
        <v>12</v>
      </c>
      <c r="L18" s="51"/>
    </row>
    <row r="19" spans="2:12" ht="13.5" customHeight="1">
      <c r="B19" s="61"/>
      <c r="C19" s="62"/>
      <c r="D19" s="62"/>
      <c r="E19" s="64"/>
      <c r="F19" s="64"/>
      <c r="G19" s="65" t="s">
        <v>11</v>
      </c>
      <c r="H19" s="65"/>
      <c r="I19" s="64"/>
      <c r="J19" s="64"/>
      <c r="K19" s="65" t="s">
        <v>14</v>
      </c>
      <c r="L19" s="51"/>
    </row>
    <row r="20" spans="5:12" ht="13.5" customHeight="1">
      <c r="E20" s="8" t="s">
        <v>124</v>
      </c>
      <c r="F20" s="8"/>
      <c r="G20" s="8" t="s">
        <v>125</v>
      </c>
      <c r="H20" s="66"/>
      <c r="I20" s="8" t="s">
        <v>124</v>
      </c>
      <c r="J20" s="8"/>
      <c r="K20" s="8" t="s">
        <v>125</v>
      </c>
      <c r="L20" s="51"/>
    </row>
    <row r="21" spans="3:11" ht="13.5" customHeight="1">
      <c r="C21" s="67"/>
      <c r="D21" s="67"/>
      <c r="E21" s="120" t="s">
        <v>15</v>
      </c>
      <c r="F21" s="66"/>
      <c r="G21" s="120" t="s">
        <v>15</v>
      </c>
      <c r="H21" s="66"/>
      <c r="I21" s="68" t="s">
        <v>15</v>
      </c>
      <c r="J21" s="66"/>
      <c r="K21" s="66" t="s">
        <v>15</v>
      </c>
    </row>
    <row r="22" spans="2:11" s="73" customFormat="1" ht="9.75" customHeight="1">
      <c r="B22" s="69"/>
      <c r="C22" s="70"/>
      <c r="D22" s="70"/>
      <c r="E22" s="71"/>
      <c r="F22" s="71"/>
      <c r="G22" s="111"/>
      <c r="H22" s="71"/>
      <c r="I22" s="71"/>
      <c r="J22" s="71"/>
      <c r="K22" s="72"/>
    </row>
    <row r="23" spans="2:11" s="73" customFormat="1" ht="13.5" customHeight="1">
      <c r="B23" s="74"/>
      <c r="C23" s="70" t="s">
        <v>1</v>
      </c>
      <c r="D23" s="70"/>
      <c r="E23" s="71">
        <v>55888</v>
      </c>
      <c r="F23" s="71"/>
      <c r="G23" s="71">
        <v>39308</v>
      </c>
      <c r="H23" s="71"/>
      <c r="I23" s="71">
        <v>103135</v>
      </c>
      <c r="J23" s="71"/>
      <c r="K23" s="71">
        <v>84840</v>
      </c>
    </row>
    <row r="24" spans="2:11" s="73" customFormat="1" ht="9" customHeight="1">
      <c r="B24" s="69"/>
      <c r="C24" s="70"/>
      <c r="D24" s="70"/>
      <c r="E24" s="71"/>
      <c r="F24" s="71"/>
      <c r="G24" s="71"/>
      <c r="H24" s="71"/>
      <c r="I24" s="71"/>
      <c r="J24" s="71"/>
      <c r="K24" s="71"/>
    </row>
    <row r="25" spans="2:11" s="73" customFormat="1" ht="13.5" customHeight="1">
      <c r="B25" s="74"/>
      <c r="C25" s="70" t="s">
        <v>16</v>
      </c>
      <c r="D25" s="70"/>
      <c r="E25" s="75">
        <v>-51100</v>
      </c>
      <c r="F25" s="75"/>
      <c r="G25" s="75">
        <v>-38168</v>
      </c>
      <c r="H25" s="71"/>
      <c r="I25" s="75">
        <v>-95423</v>
      </c>
      <c r="J25" s="75"/>
      <c r="K25" s="75">
        <v>-78616</v>
      </c>
    </row>
    <row r="26" spans="2:11" s="73" customFormat="1" ht="9" customHeight="1">
      <c r="B26" s="69"/>
      <c r="C26" s="70"/>
      <c r="D26" s="70"/>
      <c r="E26" s="71"/>
      <c r="F26" s="71"/>
      <c r="G26" s="71"/>
      <c r="H26" s="71"/>
      <c r="I26" s="71"/>
      <c r="J26" s="71"/>
      <c r="K26" s="71"/>
    </row>
    <row r="27" spans="2:11" s="73" customFormat="1" ht="13.5" customHeight="1">
      <c r="B27" s="74"/>
      <c r="C27" s="70" t="s">
        <v>62</v>
      </c>
      <c r="D27" s="70"/>
      <c r="E27" s="71">
        <v>389</v>
      </c>
      <c r="F27" s="71"/>
      <c r="G27" s="71">
        <v>522</v>
      </c>
      <c r="H27" s="71"/>
      <c r="I27" s="71">
        <v>788</v>
      </c>
      <c r="J27" s="71"/>
      <c r="K27" s="71">
        <v>946</v>
      </c>
    </row>
    <row r="28" spans="2:11" s="73" customFormat="1" ht="6" customHeight="1">
      <c r="B28" s="69"/>
      <c r="C28" s="70"/>
      <c r="D28" s="70"/>
      <c r="E28" s="76"/>
      <c r="F28" s="71"/>
      <c r="G28" s="76"/>
      <c r="H28" s="71"/>
      <c r="I28" s="76"/>
      <c r="J28" s="71"/>
      <c r="K28" s="76"/>
    </row>
    <row r="29" spans="2:11" s="73" customFormat="1" ht="6" customHeight="1">
      <c r="B29" s="69"/>
      <c r="C29" s="70"/>
      <c r="D29" s="70"/>
      <c r="E29" s="71"/>
      <c r="F29" s="71"/>
      <c r="G29" s="71"/>
      <c r="H29" s="71"/>
      <c r="I29" s="71"/>
      <c r="J29" s="71"/>
      <c r="K29" s="71"/>
    </row>
    <row r="30" spans="2:11" s="73" customFormat="1" ht="13.5" customHeight="1">
      <c r="B30" s="69"/>
      <c r="C30" s="70" t="s">
        <v>2</v>
      </c>
      <c r="D30" s="70"/>
      <c r="E30" s="71">
        <f>SUM(E23:E28)</f>
        <v>5177</v>
      </c>
      <c r="F30" s="71"/>
      <c r="G30" s="71">
        <f>SUM(G23:G28)</f>
        <v>1662</v>
      </c>
      <c r="H30" s="71"/>
      <c r="I30" s="71">
        <f>SUM(I23:I28)</f>
        <v>8500</v>
      </c>
      <c r="J30" s="71"/>
      <c r="K30" s="71">
        <f>SUM(K23:K28)</f>
        <v>7170</v>
      </c>
    </row>
    <row r="31" spans="2:11" s="73" customFormat="1" ht="9" customHeight="1">
      <c r="B31" s="69"/>
      <c r="C31" s="70"/>
      <c r="D31" s="70"/>
      <c r="E31" s="71"/>
      <c r="F31" s="71"/>
      <c r="G31" s="71"/>
      <c r="H31" s="71"/>
      <c r="I31" s="71"/>
      <c r="J31" s="71"/>
      <c r="K31" s="71"/>
    </row>
    <row r="32" spans="2:11" s="73" customFormat="1" ht="13.5" customHeight="1">
      <c r="B32" s="74"/>
      <c r="C32" s="70" t="s">
        <v>17</v>
      </c>
      <c r="D32" s="70"/>
      <c r="E32" s="71">
        <v>-389</v>
      </c>
      <c r="F32" s="71"/>
      <c r="G32" s="71">
        <v>-735</v>
      </c>
      <c r="H32" s="71"/>
      <c r="I32" s="71">
        <v>-847</v>
      </c>
      <c r="J32" s="71"/>
      <c r="K32" s="71">
        <v>-1276</v>
      </c>
    </row>
    <row r="33" spans="2:11" s="73" customFormat="1" ht="6" customHeight="1">
      <c r="B33" s="69"/>
      <c r="C33" s="70"/>
      <c r="D33" s="70"/>
      <c r="E33" s="76"/>
      <c r="F33" s="71"/>
      <c r="G33" s="76"/>
      <c r="H33" s="71"/>
      <c r="I33" s="76"/>
      <c r="J33" s="71"/>
      <c r="K33" s="76"/>
    </row>
    <row r="34" spans="2:11" s="73" customFormat="1" ht="6" customHeight="1">
      <c r="B34" s="69"/>
      <c r="C34" s="70"/>
      <c r="D34" s="70"/>
      <c r="E34" s="71"/>
      <c r="F34" s="71"/>
      <c r="G34" s="71"/>
      <c r="H34" s="71"/>
      <c r="I34" s="71"/>
      <c r="J34" s="71"/>
      <c r="K34" s="71"/>
    </row>
    <row r="35" spans="2:11" s="73" customFormat="1" ht="13.5" customHeight="1">
      <c r="B35" s="69"/>
      <c r="C35" s="70" t="s">
        <v>18</v>
      </c>
      <c r="D35" s="70"/>
      <c r="E35" s="71">
        <f>SUM(E30:E33)</f>
        <v>4788</v>
      </c>
      <c r="F35" s="71"/>
      <c r="G35" s="71">
        <f>SUM(G30:G33)</f>
        <v>927</v>
      </c>
      <c r="H35" s="71"/>
      <c r="I35" s="71">
        <f>SUM(I30:I33)</f>
        <v>7653</v>
      </c>
      <c r="J35" s="71"/>
      <c r="K35" s="71">
        <f>SUM(K30:K33)</f>
        <v>5894</v>
      </c>
    </row>
    <row r="36" spans="2:11" s="73" customFormat="1" ht="9" customHeight="1">
      <c r="B36" s="69"/>
      <c r="C36" s="70"/>
      <c r="D36" s="70"/>
      <c r="E36" s="71"/>
      <c r="F36" s="71"/>
      <c r="G36" s="71"/>
      <c r="H36" s="71"/>
      <c r="I36" s="71"/>
      <c r="J36" s="71"/>
      <c r="K36" s="71"/>
    </row>
    <row r="37" spans="2:11" s="73" customFormat="1" ht="13.5" customHeight="1">
      <c r="B37" s="69"/>
      <c r="C37" s="70" t="s">
        <v>3</v>
      </c>
      <c r="D37" s="70"/>
      <c r="E37" s="71">
        <v>-1612</v>
      </c>
      <c r="F37" s="71"/>
      <c r="G37" s="71">
        <v>-113</v>
      </c>
      <c r="H37" s="71"/>
      <c r="I37" s="71">
        <v>-2186</v>
      </c>
      <c r="J37" s="71"/>
      <c r="K37" s="71">
        <v>-815</v>
      </c>
    </row>
    <row r="38" spans="2:11" s="73" customFormat="1" ht="6" customHeight="1">
      <c r="B38" s="69"/>
      <c r="C38" s="70"/>
      <c r="D38" s="70"/>
      <c r="E38" s="76"/>
      <c r="F38" s="71"/>
      <c r="G38" s="76"/>
      <c r="H38" s="71"/>
      <c r="I38" s="76"/>
      <c r="J38" s="71"/>
      <c r="K38" s="76"/>
    </row>
    <row r="39" spans="2:11" s="73" customFormat="1" ht="6" customHeight="1">
      <c r="B39" s="69"/>
      <c r="C39" s="70"/>
      <c r="D39" s="70"/>
      <c r="E39" s="71"/>
      <c r="F39" s="71"/>
      <c r="G39" s="71"/>
      <c r="H39" s="71"/>
      <c r="I39" s="71"/>
      <c r="J39" s="71"/>
      <c r="K39" s="71"/>
    </row>
    <row r="40" spans="2:11" s="73" customFormat="1" ht="13.5" customHeight="1" thickBot="1">
      <c r="B40" s="69"/>
      <c r="C40" s="70" t="s">
        <v>19</v>
      </c>
      <c r="D40" s="70"/>
      <c r="E40" s="108">
        <f>SUM(E35:E38)</f>
        <v>3176</v>
      </c>
      <c r="F40" s="77"/>
      <c r="G40" s="108">
        <f>SUM(G35:G38)</f>
        <v>814</v>
      </c>
      <c r="H40" s="77"/>
      <c r="I40" s="108">
        <f>SUM(I35:I38)</f>
        <v>5467</v>
      </c>
      <c r="J40" s="77"/>
      <c r="K40" s="108">
        <f>SUM(K35:K38)</f>
        <v>5079</v>
      </c>
    </row>
    <row r="41" spans="2:11" s="73" customFormat="1" ht="9" customHeight="1" thickTop="1">
      <c r="B41" s="69"/>
      <c r="C41" s="70"/>
      <c r="D41" s="70"/>
      <c r="E41" s="77"/>
      <c r="F41" s="77"/>
      <c r="G41" s="77"/>
      <c r="H41" s="77"/>
      <c r="I41" s="77"/>
      <c r="J41" s="77"/>
      <c r="K41" s="77"/>
    </row>
    <row r="42" spans="2:11" s="73" customFormat="1" ht="13.5" customHeight="1">
      <c r="B42" s="69"/>
      <c r="C42" s="70" t="s">
        <v>80</v>
      </c>
      <c r="D42" s="70"/>
      <c r="E42" s="71"/>
      <c r="F42" s="71"/>
      <c r="G42" s="71"/>
      <c r="H42" s="71"/>
      <c r="I42" s="71"/>
      <c r="J42" s="71"/>
      <c r="K42" s="71"/>
    </row>
    <row r="43" spans="2:11" s="73" customFormat="1" ht="15">
      <c r="B43" s="69"/>
      <c r="C43" s="70" t="s">
        <v>81</v>
      </c>
      <c r="D43" s="70"/>
      <c r="E43" s="71"/>
      <c r="F43" s="71"/>
      <c r="G43" s="71"/>
      <c r="H43" s="71"/>
      <c r="I43" s="71"/>
      <c r="J43" s="71"/>
      <c r="K43" s="71"/>
    </row>
    <row r="44" spans="2:11" s="73" customFormat="1" ht="13.5" customHeight="1">
      <c r="B44" s="69"/>
      <c r="C44" s="70" t="s">
        <v>82</v>
      </c>
      <c r="D44" s="70"/>
      <c r="E44" s="71"/>
      <c r="F44" s="71"/>
      <c r="G44" s="71"/>
      <c r="H44" s="71"/>
      <c r="I44" s="71"/>
      <c r="J44" s="71"/>
      <c r="K44" s="71"/>
    </row>
    <row r="45" spans="2:11" s="73" customFormat="1" ht="15">
      <c r="B45" s="69"/>
      <c r="C45" s="70" t="s">
        <v>84</v>
      </c>
      <c r="D45" s="70"/>
      <c r="E45" s="71">
        <f>E49-E46</f>
        <v>2602</v>
      </c>
      <c r="F45" s="71"/>
      <c r="G45" s="71">
        <f>G49-G46</f>
        <v>678</v>
      </c>
      <c r="H45" s="71"/>
      <c r="I45" s="71">
        <f>I49-I46</f>
        <v>4518</v>
      </c>
      <c r="J45" s="71"/>
      <c r="K45" s="71">
        <f>K49-K46</f>
        <v>4698</v>
      </c>
    </row>
    <row r="46" spans="2:11" s="73" customFormat="1" ht="15">
      <c r="B46" s="69"/>
      <c r="C46" s="70" t="s">
        <v>20</v>
      </c>
      <c r="D46" s="70"/>
      <c r="E46" s="71">
        <v>574</v>
      </c>
      <c r="F46" s="71"/>
      <c r="G46" s="71">
        <v>136</v>
      </c>
      <c r="H46" s="71"/>
      <c r="I46" s="71">
        <v>949</v>
      </c>
      <c r="J46" s="71"/>
      <c r="K46" s="71">
        <v>381</v>
      </c>
    </row>
    <row r="47" spans="2:11" s="73" customFormat="1" ht="6" customHeight="1">
      <c r="B47" s="69"/>
      <c r="C47" s="70"/>
      <c r="D47" s="70"/>
      <c r="E47" s="76"/>
      <c r="F47" s="71"/>
      <c r="G47" s="76"/>
      <c r="H47" s="71"/>
      <c r="I47" s="76"/>
      <c r="J47" s="71"/>
      <c r="K47" s="76"/>
    </row>
    <row r="48" spans="2:11" s="73" customFormat="1" ht="6" customHeight="1">
      <c r="B48" s="69"/>
      <c r="C48" s="70"/>
      <c r="D48" s="70"/>
      <c r="E48" s="71"/>
      <c r="F48" s="71"/>
      <c r="G48" s="71"/>
      <c r="H48" s="71"/>
      <c r="I48" s="71"/>
      <c r="J48" s="71"/>
      <c r="K48" s="71"/>
    </row>
    <row r="49" spans="2:11" s="73" customFormat="1" ht="13.5" customHeight="1" thickBot="1">
      <c r="B49" s="69"/>
      <c r="C49" s="70" t="s">
        <v>19</v>
      </c>
      <c r="D49" s="70"/>
      <c r="E49" s="108">
        <f>E40</f>
        <v>3176</v>
      </c>
      <c r="F49" s="77"/>
      <c r="G49" s="108">
        <f>G40</f>
        <v>814</v>
      </c>
      <c r="H49" s="77"/>
      <c r="I49" s="108">
        <f>I40</f>
        <v>5467</v>
      </c>
      <c r="J49" s="77"/>
      <c r="K49" s="108">
        <f>K40</f>
        <v>5079</v>
      </c>
    </row>
    <row r="50" spans="2:11" s="73" customFormat="1" ht="15.75" thickTop="1">
      <c r="B50" s="69"/>
      <c r="C50" s="70"/>
      <c r="D50" s="70"/>
      <c r="E50" s="71"/>
      <c r="F50" s="71"/>
      <c r="G50" s="71"/>
      <c r="H50" s="71"/>
      <c r="I50" s="71"/>
      <c r="J50" s="71"/>
      <c r="K50" s="71"/>
    </row>
    <row r="51" spans="2:11" s="73" customFormat="1" ht="13.5" customHeight="1">
      <c r="B51" s="69"/>
      <c r="C51" s="70" t="s">
        <v>4</v>
      </c>
      <c r="D51" s="70"/>
      <c r="E51" s="71"/>
      <c r="F51" s="71"/>
      <c r="G51" s="71"/>
      <c r="H51" s="71"/>
      <c r="I51" s="71"/>
      <c r="J51" s="71"/>
      <c r="K51" s="71"/>
    </row>
    <row r="52" spans="2:11" s="73" customFormat="1" ht="13.5" customHeight="1">
      <c r="B52" s="69"/>
      <c r="C52" s="70"/>
      <c r="D52" s="79" t="s">
        <v>23</v>
      </c>
      <c r="E52" s="80">
        <v>6</v>
      </c>
      <c r="F52" s="81"/>
      <c r="G52" s="80">
        <v>1.6</v>
      </c>
      <c r="H52" s="81"/>
      <c r="I52" s="80">
        <v>10.5</v>
      </c>
      <c r="J52" s="81"/>
      <c r="K52" s="80">
        <v>10.9</v>
      </c>
    </row>
    <row r="53" spans="2:11" s="73" customFormat="1" ht="13.5" customHeight="1">
      <c r="B53" s="69"/>
      <c r="C53" s="70"/>
      <c r="D53" s="79" t="s">
        <v>24</v>
      </c>
      <c r="E53" s="80">
        <v>6</v>
      </c>
      <c r="F53" s="81"/>
      <c r="G53" s="80">
        <v>1.6</v>
      </c>
      <c r="H53" s="81"/>
      <c r="I53" s="80">
        <v>10.5</v>
      </c>
      <c r="J53" s="81"/>
      <c r="K53" s="80">
        <v>10.9</v>
      </c>
    </row>
    <row r="54" spans="2:11" s="73" customFormat="1" ht="6" customHeight="1" thickBot="1">
      <c r="B54" s="69"/>
      <c r="C54" s="70"/>
      <c r="D54" s="79"/>
      <c r="E54" s="78"/>
      <c r="F54" s="71"/>
      <c r="G54" s="78"/>
      <c r="H54" s="71"/>
      <c r="I54" s="78"/>
      <c r="J54" s="71"/>
      <c r="K54" s="78"/>
    </row>
    <row r="55" spans="3:11" ht="9.75" customHeight="1" thickTop="1">
      <c r="C55" s="82"/>
      <c r="D55" s="82"/>
      <c r="E55" s="83"/>
      <c r="F55" s="83"/>
      <c r="G55" s="83"/>
      <c r="H55" s="83"/>
      <c r="I55" s="83"/>
      <c r="J55" s="83"/>
      <c r="K55" s="83"/>
    </row>
    <row r="56" spans="3:11" ht="13.5" customHeight="1">
      <c r="C56" s="82"/>
      <c r="D56" s="82"/>
      <c r="E56" s="83"/>
      <c r="F56" s="83"/>
      <c r="G56" s="83"/>
      <c r="H56" s="83"/>
      <c r="I56" s="83"/>
      <c r="J56" s="83"/>
      <c r="K56" s="83"/>
    </row>
    <row r="57" spans="3:11" ht="13.5" customHeight="1">
      <c r="C57" s="82"/>
      <c r="D57" s="82"/>
      <c r="E57" s="83"/>
      <c r="F57" s="83"/>
      <c r="G57" s="83"/>
      <c r="H57" s="83"/>
      <c r="I57" s="83"/>
      <c r="J57" s="83"/>
      <c r="K57" s="83"/>
    </row>
    <row r="58" spans="3:11" ht="13.5" customHeight="1">
      <c r="C58" s="82"/>
      <c r="D58" s="82"/>
      <c r="E58" s="83"/>
      <c r="F58" s="83"/>
      <c r="G58" s="83"/>
      <c r="H58" s="83"/>
      <c r="I58" s="83"/>
      <c r="J58" s="83"/>
      <c r="K58" s="83"/>
    </row>
    <row r="59" spans="3:11" ht="13.5" customHeight="1">
      <c r="C59" s="82"/>
      <c r="D59" s="82"/>
      <c r="E59" s="83"/>
      <c r="F59" s="83"/>
      <c r="G59" s="83"/>
      <c r="H59" s="83"/>
      <c r="I59" s="83"/>
      <c r="J59" s="83"/>
      <c r="K59" s="83"/>
    </row>
    <row r="60" spans="3:11" ht="13.5" customHeight="1">
      <c r="C60" s="82"/>
      <c r="D60" s="82"/>
      <c r="E60" s="83"/>
      <c r="F60" s="83"/>
      <c r="G60" s="83"/>
      <c r="H60" s="83"/>
      <c r="I60" s="83"/>
      <c r="J60" s="83"/>
      <c r="K60" s="83"/>
    </row>
    <row r="61" spans="3:11" ht="13.5" customHeight="1">
      <c r="C61" s="82"/>
      <c r="D61" s="82"/>
      <c r="E61" s="83"/>
      <c r="F61" s="83"/>
      <c r="G61" s="83"/>
      <c r="H61" s="83"/>
      <c r="I61" s="83"/>
      <c r="J61" s="83"/>
      <c r="K61" s="83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18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A1">
      <selection activeCell="G25" sqref="G25"/>
    </sheetView>
  </sheetViews>
  <sheetFormatPr defaultColWidth="9.140625" defaultRowHeight="13.5" customHeight="1"/>
  <cols>
    <col min="1" max="1" width="3.140625" style="12" customWidth="1"/>
    <col min="2" max="2" width="1.8515625" style="4" customWidth="1"/>
    <col min="3" max="3" width="33.421875" style="13" customWidth="1"/>
    <col min="4" max="4" width="5.00390625" style="13" customWidth="1"/>
    <col min="5" max="5" width="3.00390625" style="13" customWidth="1"/>
    <col min="6" max="6" width="11.7109375" style="13" customWidth="1"/>
    <col min="7" max="7" width="3.00390625" style="13" customWidth="1"/>
    <col min="8" max="8" width="4.28125" style="13" customWidth="1"/>
    <col min="9" max="9" width="3.57421875" style="13" customWidth="1"/>
    <col min="10" max="10" width="11.7109375" style="13" customWidth="1"/>
    <col min="11" max="11" width="3.7109375" style="13" customWidth="1"/>
    <col min="12" max="12" width="7.7109375" style="13" customWidth="1"/>
    <col min="13" max="16384" width="5.8515625" style="13" customWidth="1"/>
  </cols>
  <sheetData>
    <row r="1" spans="2:10" s="2" customFormat="1" ht="15" customHeight="1">
      <c r="B1" s="5" t="s">
        <v>21</v>
      </c>
      <c r="C1"/>
      <c r="E1" s="3"/>
      <c r="F1" s="3"/>
      <c r="H1" s="3"/>
      <c r="J1" s="43"/>
    </row>
    <row r="2" spans="2:8" s="2" customFormat="1" ht="12.75" customHeight="1">
      <c r="B2" s="7" t="s">
        <v>0</v>
      </c>
      <c r="C2"/>
      <c r="E2" s="3"/>
      <c r="F2" s="3"/>
      <c r="H2" s="3"/>
    </row>
    <row r="3" spans="2:8" s="2" customFormat="1" ht="9.75" customHeight="1">
      <c r="B3" s="6"/>
      <c r="C3"/>
      <c r="E3" s="3"/>
      <c r="F3" s="3"/>
      <c r="H3" s="3"/>
    </row>
    <row r="4" spans="2:8" s="2" customFormat="1" ht="12.75" customHeight="1">
      <c r="B4" s="4" t="s">
        <v>22</v>
      </c>
      <c r="E4" s="6"/>
      <c r="F4" s="9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14" t="s">
        <v>63</v>
      </c>
      <c r="C6" s="4"/>
    </row>
    <row r="7" spans="2:3" ht="14.25">
      <c r="B7" s="15" t="s">
        <v>126</v>
      </c>
      <c r="C7" s="4"/>
    </row>
    <row r="8" spans="1:11" ht="12.75" customHeight="1" thickBot="1">
      <c r="A8" s="1"/>
      <c r="B8" s="17"/>
      <c r="C8" s="17"/>
      <c r="D8" s="17"/>
      <c r="E8" s="18"/>
      <c r="F8" s="19"/>
      <c r="G8" s="19"/>
      <c r="H8" s="20"/>
      <c r="I8" s="19"/>
      <c r="J8" s="19"/>
      <c r="K8" s="21"/>
    </row>
    <row r="9" spans="1:10" s="29" customFormat="1" ht="12.75" customHeight="1">
      <c r="A9" s="1"/>
      <c r="B9" s="17"/>
      <c r="C9" s="17"/>
      <c r="D9" s="17"/>
      <c r="E9" s="17"/>
      <c r="F9" s="20" t="s">
        <v>25</v>
      </c>
      <c r="G9" s="20"/>
      <c r="H9" s="28"/>
      <c r="I9" s="28"/>
      <c r="J9" s="20" t="s">
        <v>26</v>
      </c>
    </row>
    <row r="10" spans="1:10" s="29" customFormat="1" ht="12.75" customHeight="1">
      <c r="A10" s="1"/>
      <c r="B10" s="17"/>
      <c r="C10" s="17"/>
      <c r="D10" s="17"/>
      <c r="E10" s="17"/>
      <c r="F10" s="20" t="s">
        <v>27</v>
      </c>
      <c r="G10" s="20"/>
      <c r="H10" s="28"/>
      <c r="I10" s="28"/>
      <c r="J10" s="20" t="s">
        <v>28</v>
      </c>
    </row>
    <row r="11" spans="1:11" s="29" customFormat="1" ht="12.75" customHeight="1" thickBot="1">
      <c r="A11" s="1"/>
      <c r="B11" s="22"/>
      <c r="C11" s="22"/>
      <c r="D11" s="22"/>
      <c r="E11" s="19"/>
      <c r="F11" s="23" t="s">
        <v>127</v>
      </c>
      <c r="G11" s="23"/>
      <c r="H11" s="28"/>
      <c r="I11" s="30"/>
      <c r="J11" s="23" t="s">
        <v>115</v>
      </c>
      <c r="K11" s="31"/>
    </row>
    <row r="12" spans="1:10" s="29" customFormat="1" ht="13.5" customHeight="1">
      <c r="A12" s="1"/>
      <c r="B12" s="22"/>
      <c r="C12" s="22"/>
      <c r="D12" s="22"/>
      <c r="E12" s="22"/>
      <c r="F12" s="22" t="s">
        <v>15</v>
      </c>
      <c r="G12" s="22"/>
      <c r="H12" s="28"/>
      <c r="I12" s="28"/>
      <c r="J12" s="22" t="s">
        <v>15</v>
      </c>
    </row>
    <row r="13" spans="1:10" ht="8.25" customHeight="1">
      <c r="A13" s="1"/>
      <c r="B13" s="17"/>
      <c r="C13" s="17"/>
      <c r="D13" s="17"/>
      <c r="E13" s="17"/>
      <c r="F13" s="32"/>
      <c r="G13" s="32"/>
      <c r="H13" s="33"/>
      <c r="I13" s="33"/>
      <c r="J13" s="32"/>
    </row>
    <row r="14" spans="1:10" s="16" customFormat="1" ht="13.5" customHeight="1">
      <c r="A14" s="11"/>
      <c r="B14" s="24" t="s">
        <v>35</v>
      </c>
      <c r="C14" s="24"/>
      <c r="D14" s="26"/>
      <c r="E14" s="26"/>
      <c r="F14" s="34">
        <v>112105</v>
      </c>
      <c r="G14" s="34"/>
      <c r="H14" s="35"/>
      <c r="I14" s="35"/>
      <c r="J14" s="34">
        <v>123324</v>
      </c>
    </row>
    <row r="15" spans="1:10" ht="8.25" customHeight="1">
      <c r="A15" s="1"/>
      <c r="B15" s="17"/>
      <c r="C15" s="17"/>
      <c r="D15" s="17"/>
      <c r="E15" s="17"/>
      <c r="F15" s="32"/>
      <c r="G15" s="32"/>
      <c r="H15" s="33"/>
      <c r="I15" s="33"/>
      <c r="J15" s="32"/>
    </row>
    <row r="16" spans="1:10" s="16" customFormat="1" ht="13.5" customHeight="1">
      <c r="A16" s="11"/>
      <c r="B16" s="24" t="s">
        <v>103</v>
      </c>
      <c r="C16" s="24"/>
      <c r="D16" s="26"/>
      <c r="E16" s="26"/>
      <c r="F16" s="34">
        <v>5808</v>
      </c>
      <c r="G16" s="34"/>
      <c r="H16" s="35"/>
      <c r="I16" s="35"/>
      <c r="J16" s="34">
        <v>5882</v>
      </c>
    </row>
    <row r="17" spans="1:10" ht="8.25" customHeight="1">
      <c r="A17" s="1"/>
      <c r="B17" s="17"/>
      <c r="C17" s="17"/>
      <c r="D17" s="17"/>
      <c r="E17" s="17"/>
      <c r="F17" s="32"/>
      <c r="G17" s="32"/>
      <c r="H17" s="33"/>
      <c r="I17" s="33"/>
      <c r="J17" s="32"/>
    </row>
    <row r="18" spans="1:10" s="16" customFormat="1" ht="13.5" customHeight="1">
      <c r="A18" s="11"/>
      <c r="B18" s="24" t="s">
        <v>107</v>
      </c>
      <c r="C18" s="24"/>
      <c r="D18" s="26"/>
      <c r="E18" s="26"/>
      <c r="F18" s="34">
        <v>9174</v>
      </c>
      <c r="G18" s="34"/>
      <c r="H18" s="35"/>
      <c r="I18" s="35"/>
      <c r="J18" s="34">
        <v>9174</v>
      </c>
    </row>
    <row r="19" spans="1:10" s="16" customFormat="1" ht="6.75" customHeight="1">
      <c r="A19" s="11"/>
      <c r="B19" s="24"/>
      <c r="C19" s="24"/>
      <c r="D19" s="26"/>
      <c r="E19" s="26"/>
      <c r="F19" s="34"/>
      <c r="G19" s="34"/>
      <c r="H19" s="35"/>
      <c r="I19" s="35"/>
      <c r="J19" s="34"/>
    </row>
    <row r="20" spans="1:10" s="16" customFormat="1" ht="13.5" customHeight="1">
      <c r="A20" s="11"/>
      <c r="B20" s="24" t="s">
        <v>36</v>
      </c>
      <c r="C20" s="24"/>
      <c r="D20" s="26"/>
      <c r="E20" s="26"/>
      <c r="F20" s="36"/>
      <c r="G20" s="36"/>
      <c r="H20" s="35"/>
      <c r="I20" s="35"/>
      <c r="J20" s="36"/>
    </row>
    <row r="21" spans="1:10" s="16" customFormat="1" ht="15" customHeight="1">
      <c r="A21" s="10"/>
      <c r="B21" s="24"/>
      <c r="C21" s="24" t="s">
        <v>30</v>
      </c>
      <c r="D21" s="26"/>
      <c r="E21" s="26"/>
      <c r="F21" s="37">
        <v>8264</v>
      </c>
      <c r="G21" s="34"/>
      <c r="H21" s="35"/>
      <c r="I21" s="35"/>
      <c r="J21" s="37">
        <v>8213</v>
      </c>
    </row>
    <row r="22" spans="1:10" s="16" customFormat="1" ht="12.75" customHeight="1">
      <c r="A22" s="10"/>
      <c r="B22" s="24"/>
      <c r="C22" s="24" t="s">
        <v>29</v>
      </c>
      <c r="D22" s="26"/>
      <c r="E22" s="26"/>
      <c r="F22" s="38">
        <v>20536</v>
      </c>
      <c r="G22" s="34"/>
      <c r="H22" s="35"/>
      <c r="I22" s="35"/>
      <c r="J22" s="38">
        <v>13159</v>
      </c>
    </row>
    <row r="23" spans="1:10" s="16" customFormat="1" ht="12.75" customHeight="1">
      <c r="A23" s="10"/>
      <c r="B23" s="24"/>
      <c r="C23" s="24" t="s">
        <v>54</v>
      </c>
      <c r="D23" s="26"/>
      <c r="E23" s="26"/>
      <c r="F23" s="38">
        <v>54668</v>
      </c>
      <c r="G23" s="34"/>
      <c r="H23" s="35"/>
      <c r="I23" s="35"/>
      <c r="J23" s="38">
        <v>44356</v>
      </c>
    </row>
    <row r="24" spans="1:10" s="16" customFormat="1" ht="12.75" customHeight="1">
      <c r="A24" s="10"/>
      <c r="B24" s="24"/>
      <c r="C24" s="24" t="s">
        <v>117</v>
      </c>
      <c r="D24" s="26"/>
      <c r="E24" s="26"/>
      <c r="F24" s="38">
        <v>758</v>
      </c>
      <c r="G24" s="34"/>
      <c r="H24" s="35"/>
      <c r="I24" s="35"/>
      <c r="J24" s="38">
        <v>1001</v>
      </c>
    </row>
    <row r="25" spans="1:10" s="16" customFormat="1" ht="12.75" customHeight="1">
      <c r="A25" s="10"/>
      <c r="B25" s="24"/>
      <c r="C25" s="24" t="s">
        <v>34</v>
      </c>
      <c r="D25" s="26"/>
      <c r="E25" s="26"/>
      <c r="F25" s="38">
        <v>78028</v>
      </c>
      <c r="G25" s="34"/>
      <c r="H25" s="35"/>
      <c r="I25" s="35"/>
      <c r="J25" s="38">
        <v>80692</v>
      </c>
    </row>
    <row r="26" spans="1:10" s="16" customFormat="1" ht="13.5" customHeight="1">
      <c r="A26" s="10"/>
      <c r="B26" s="24"/>
      <c r="C26" s="24"/>
      <c r="D26" s="26"/>
      <c r="E26" s="26"/>
      <c r="F26" s="39">
        <f>SUM(F21:F25)</f>
        <v>162254</v>
      </c>
      <c r="G26" s="34"/>
      <c r="H26" s="35"/>
      <c r="I26" s="35"/>
      <c r="J26" s="39">
        <f>SUM(J21:J25)</f>
        <v>147421</v>
      </c>
    </row>
    <row r="27" spans="1:10" s="16" customFormat="1" ht="13.5" customHeight="1">
      <c r="A27" s="11"/>
      <c r="B27" s="24" t="s">
        <v>37</v>
      </c>
      <c r="C27" s="24"/>
      <c r="D27" s="26"/>
      <c r="E27" s="26"/>
      <c r="F27" s="36"/>
      <c r="G27" s="36"/>
      <c r="H27" s="35"/>
      <c r="I27" s="35"/>
      <c r="J27" s="36"/>
    </row>
    <row r="28" spans="1:10" s="16" customFormat="1" ht="15" customHeight="1">
      <c r="A28" s="10"/>
      <c r="B28" s="24"/>
      <c r="C28" s="24" t="s">
        <v>55</v>
      </c>
      <c r="D28" s="26"/>
      <c r="E28" s="26"/>
      <c r="F28" s="37">
        <v>34864</v>
      </c>
      <c r="G28" s="34"/>
      <c r="H28" s="35"/>
      <c r="I28" s="35"/>
      <c r="J28" s="37">
        <v>25350</v>
      </c>
    </row>
    <row r="29" spans="1:10" s="16" customFormat="1" ht="12.75" customHeight="1">
      <c r="A29" s="10"/>
      <c r="B29" s="24"/>
      <c r="C29" s="24" t="s">
        <v>31</v>
      </c>
      <c r="D29" s="26"/>
      <c r="E29" s="26"/>
      <c r="F29" s="38">
        <v>1888</v>
      </c>
      <c r="G29" s="34"/>
      <c r="H29" s="35"/>
      <c r="I29" s="35"/>
      <c r="J29" s="38">
        <v>2193</v>
      </c>
    </row>
    <row r="30" spans="1:10" s="16" customFormat="1" ht="12.75" customHeight="1">
      <c r="A30" s="10"/>
      <c r="B30" s="24"/>
      <c r="C30" s="24" t="s">
        <v>32</v>
      </c>
      <c r="D30" s="26"/>
      <c r="E30" s="26"/>
      <c r="F30" s="38">
        <v>14212</v>
      </c>
      <c r="G30" s="34"/>
      <c r="H30" s="35"/>
      <c r="I30" s="35"/>
      <c r="J30" s="38">
        <v>18186</v>
      </c>
    </row>
    <row r="31" spans="1:10" s="16" customFormat="1" ht="12.75" customHeight="1">
      <c r="A31" s="10"/>
      <c r="B31" s="24"/>
      <c r="C31" s="24" t="s">
        <v>72</v>
      </c>
      <c r="D31" s="26"/>
      <c r="E31" s="26"/>
      <c r="F31" s="38">
        <v>833</v>
      </c>
      <c r="G31" s="34"/>
      <c r="H31" s="35"/>
      <c r="I31" s="35"/>
      <c r="J31" s="38">
        <v>0</v>
      </c>
    </row>
    <row r="32" spans="1:10" s="16" customFormat="1" ht="13.5" customHeight="1">
      <c r="A32" s="10"/>
      <c r="B32" s="24"/>
      <c r="C32" s="24"/>
      <c r="D32" s="26"/>
      <c r="E32" s="26"/>
      <c r="F32" s="39">
        <f>SUM(F28:F31)</f>
        <v>51797</v>
      </c>
      <c r="G32" s="34"/>
      <c r="H32" s="35"/>
      <c r="I32" s="35"/>
      <c r="J32" s="39">
        <f>SUM(J28:J31)</f>
        <v>45729</v>
      </c>
    </row>
    <row r="33" spans="1:10" s="16" customFormat="1" ht="15.75" customHeight="1">
      <c r="A33" s="11"/>
      <c r="B33" s="24" t="s">
        <v>38</v>
      </c>
      <c r="C33" s="24"/>
      <c r="D33" s="26"/>
      <c r="E33" s="26"/>
      <c r="F33" s="36">
        <f>+F26-F32</f>
        <v>110457</v>
      </c>
      <c r="G33" s="36"/>
      <c r="H33" s="35"/>
      <c r="I33" s="35"/>
      <c r="J33" s="36">
        <f>+J26-J32</f>
        <v>101692</v>
      </c>
    </row>
    <row r="34" spans="1:10" s="16" customFormat="1" ht="15.75" customHeight="1" thickBot="1">
      <c r="A34" s="10"/>
      <c r="B34" s="24"/>
      <c r="C34" s="24"/>
      <c r="D34" s="26"/>
      <c r="E34" s="26"/>
      <c r="F34" s="155">
        <f>+F14+F16+F18+F33</f>
        <v>237544</v>
      </c>
      <c r="G34" s="34"/>
      <c r="H34" s="35"/>
      <c r="I34" s="35"/>
      <c r="J34" s="155">
        <f>+J14+J16+J18+J33</f>
        <v>240072</v>
      </c>
    </row>
    <row r="35" spans="1:10" s="16" customFormat="1" ht="6.75" customHeight="1" thickTop="1">
      <c r="A35" s="10"/>
      <c r="B35" s="24"/>
      <c r="C35" s="24"/>
      <c r="D35" s="26"/>
      <c r="E35" s="26"/>
      <c r="F35" s="36"/>
      <c r="G35" s="36"/>
      <c r="H35" s="35"/>
      <c r="I35" s="35"/>
      <c r="J35" s="36"/>
    </row>
    <row r="36" spans="1:10" s="16" customFormat="1" ht="13.5" customHeight="1">
      <c r="A36" s="11"/>
      <c r="B36" s="24" t="s">
        <v>40</v>
      </c>
      <c r="C36" s="24"/>
      <c r="D36" s="26"/>
      <c r="E36" s="26"/>
      <c r="F36" s="36"/>
      <c r="G36" s="36"/>
      <c r="H36" s="35"/>
      <c r="I36" s="35"/>
      <c r="J36" s="36"/>
    </row>
    <row r="37" spans="1:10" s="16" customFormat="1" ht="6" customHeight="1">
      <c r="A37" s="10"/>
      <c r="B37" s="24"/>
      <c r="C37" s="24"/>
      <c r="D37" s="26"/>
      <c r="E37" s="26"/>
      <c r="F37" s="36"/>
      <c r="G37" s="36"/>
      <c r="H37" s="35"/>
      <c r="I37" s="35"/>
      <c r="J37" s="36"/>
    </row>
    <row r="38" spans="1:10" s="16" customFormat="1" ht="15" customHeight="1">
      <c r="A38" s="10"/>
      <c r="B38" s="24" t="s">
        <v>39</v>
      </c>
      <c r="C38" s="24"/>
      <c r="D38" s="26"/>
      <c r="E38" s="26"/>
      <c r="F38" s="36">
        <v>43015</v>
      </c>
      <c r="G38" s="36"/>
      <c r="H38" s="35"/>
      <c r="I38" s="35"/>
      <c r="J38" s="36">
        <v>43015</v>
      </c>
    </row>
    <row r="39" spans="1:10" s="16" customFormat="1" ht="6.75" customHeight="1">
      <c r="A39" s="10"/>
      <c r="B39" s="24"/>
      <c r="C39" s="24"/>
      <c r="D39" s="26"/>
      <c r="E39" s="26"/>
      <c r="F39" s="36"/>
      <c r="G39" s="36"/>
      <c r="H39" s="35"/>
      <c r="I39" s="35"/>
      <c r="J39" s="36"/>
    </row>
    <row r="40" spans="1:10" s="16" customFormat="1" ht="13.5" customHeight="1">
      <c r="A40" s="10"/>
      <c r="B40" s="24" t="s">
        <v>41</v>
      </c>
      <c r="C40" s="24"/>
      <c r="D40" s="26"/>
      <c r="E40" s="26"/>
      <c r="F40" s="36"/>
      <c r="G40" s="36"/>
      <c r="H40" s="35"/>
      <c r="I40" s="35"/>
      <c r="J40" s="36"/>
    </row>
    <row r="41" spans="1:10" s="16" customFormat="1" ht="12.75" customHeight="1">
      <c r="A41" s="10"/>
      <c r="B41" s="24"/>
      <c r="C41" s="24" t="s">
        <v>5</v>
      </c>
      <c r="D41" s="26"/>
      <c r="E41" s="26"/>
      <c r="F41" s="36">
        <v>15073</v>
      </c>
      <c r="G41" s="36"/>
      <c r="H41" s="35"/>
      <c r="I41" s="35"/>
      <c r="J41" s="36">
        <v>15735</v>
      </c>
    </row>
    <row r="42" spans="1:10" s="16" customFormat="1" ht="12.75" customHeight="1">
      <c r="A42" s="10"/>
      <c r="B42" s="24"/>
      <c r="C42" s="24" t="s">
        <v>33</v>
      </c>
      <c r="D42" s="26"/>
      <c r="E42" s="26"/>
      <c r="F42" s="109">
        <v>146013</v>
      </c>
      <c r="G42" s="36"/>
      <c r="H42" s="35"/>
      <c r="I42" s="35"/>
      <c r="J42" s="109">
        <v>142785</v>
      </c>
    </row>
    <row r="43" spans="1:10" s="16" customFormat="1" ht="6.75" customHeight="1">
      <c r="A43" s="10"/>
      <c r="B43" s="24"/>
      <c r="C43" s="24"/>
      <c r="D43" s="26"/>
      <c r="E43" s="26"/>
      <c r="F43" s="36"/>
      <c r="G43" s="36"/>
      <c r="H43" s="35"/>
      <c r="I43" s="35"/>
      <c r="J43" s="36"/>
    </row>
    <row r="44" spans="1:10" s="16" customFormat="1" ht="13.5" customHeight="1">
      <c r="A44" s="10"/>
      <c r="B44" s="110" t="s">
        <v>87</v>
      </c>
      <c r="D44" s="26"/>
      <c r="E44" s="26"/>
      <c r="F44" s="36">
        <f>SUM(F38:F42)</f>
        <v>204101</v>
      </c>
      <c r="G44" s="36"/>
      <c r="H44" s="35"/>
      <c r="I44" s="35"/>
      <c r="J44" s="36">
        <f>SUM(J38:J42)</f>
        <v>201535</v>
      </c>
    </row>
    <row r="45" spans="1:10" s="16" customFormat="1" ht="12" customHeight="1">
      <c r="A45" s="10"/>
      <c r="B45" s="24" t="s">
        <v>88</v>
      </c>
      <c r="C45" s="24"/>
      <c r="D45" s="26"/>
      <c r="E45" s="26"/>
      <c r="F45" s="34"/>
      <c r="G45" s="36"/>
      <c r="H45" s="35"/>
      <c r="I45" s="35"/>
      <c r="J45" s="34"/>
    </row>
    <row r="46" spans="1:10" s="16" customFormat="1" ht="6.75" customHeight="1">
      <c r="A46" s="10"/>
      <c r="B46" s="24"/>
      <c r="C46" s="24"/>
      <c r="D46" s="26"/>
      <c r="E46" s="26"/>
      <c r="F46" s="34"/>
      <c r="G46" s="36"/>
      <c r="H46" s="35"/>
      <c r="I46" s="35"/>
      <c r="J46" s="34"/>
    </row>
    <row r="47" spans="1:10" s="16" customFormat="1" ht="13.5" customHeight="1">
      <c r="A47" s="11"/>
      <c r="B47" s="24" t="s">
        <v>108</v>
      </c>
      <c r="C47" s="24"/>
      <c r="D47" s="26"/>
      <c r="E47" s="26"/>
      <c r="F47" s="109">
        <v>16920</v>
      </c>
      <c r="G47" s="36"/>
      <c r="H47" s="35"/>
      <c r="I47" s="35"/>
      <c r="J47" s="109">
        <v>15971</v>
      </c>
    </row>
    <row r="48" spans="1:10" s="16" customFormat="1" ht="6.75" customHeight="1">
      <c r="A48" s="10"/>
      <c r="B48" s="24"/>
      <c r="C48" s="24"/>
      <c r="D48" s="26"/>
      <c r="E48" s="26"/>
      <c r="F48" s="36"/>
      <c r="G48" s="36"/>
      <c r="H48" s="35"/>
      <c r="I48" s="35"/>
      <c r="J48" s="36"/>
    </row>
    <row r="49" spans="1:10" s="16" customFormat="1" ht="13.5" customHeight="1">
      <c r="A49" s="10"/>
      <c r="B49" s="24" t="s">
        <v>86</v>
      </c>
      <c r="C49" s="24"/>
      <c r="D49" s="26"/>
      <c r="E49" s="26"/>
      <c r="F49" s="36">
        <f>SUM(F43:F47)</f>
        <v>221021</v>
      </c>
      <c r="G49" s="36"/>
      <c r="H49" s="35"/>
      <c r="I49" s="35"/>
      <c r="J49" s="36">
        <f>SUM(J43:J47)</f>
        <v>217506</v>
      </c>
    </row>
    <row r="50" spans="1:10" s="16" customFormat="1" ht="6.75" customHeight="1">
      <c r="A50" s="10"/>
      <c r="B50" s="24"/>
      <c r="C50" s="24"/>
      <c r="D50" s="26"/>
      <c r="E50" s="26"/>
      <c r="F50" s="34"/>
      <c r="G50" s="34"/>
      <c r="H50" s="35"/>
      <c r="I50" s="35"/>
      <c r="J50" s="34"/>
    </row>
    <row r="51" spans="1:10" s="16" customFormat="1" ht="13.5" customHeight="1">
      <c r="A51" s="11"/>
      <c r="B51" s="24" t="s">
        <v>58</v>
      </c>
      <c r="C51" s="24"/>
      <c r="E51" s="26"/>
      <c r="F51" s="36"/>
      <c r="G51" s="36"/>
      <c r="H51" s="35"/>
      <c r="I51" s="35"/>
      <c r="J51" s="36"/>
    </row>
    <row r="52" spans="1:10" s="16" customFormat="1" ht="13.5" customHeight="1">
      <c r="A52" s="11"/>
      <c r="B52" s="24"/>
      <c r="C52" s="24" t="s">
        <v>59</v>
      </c>
      <c r="E52" s="26"/>
      <c r="F52" s="36">
        <v>1694</v>
      </c>
      <c r="G52" s="36"/>
      <c r="H52" s="35"/>
      <c r="I52" s="35"/>
      <c r="J52" s="36">
        <v>894</v>
      </c>
    </row>
    <row r="53" spans="1:10" s="16" customFormat="1" ht="13.5" customHeight="1">
      <c r="A53" s="11"/>
      <c r="B53" s="24"/>
      <c r="C53" s="24" t="s">
        <v>60</v>
      </c>
      <c r="E53" s="26"/>
      <c r="F53" s="36">
        <v>10478</v>
      </c>
      <c r="G53" s="36"/>
      <c r="H53" s="35"/>
      <c r="I53" s="35"/>
      <c r="J53" s="36">
        <v>17321</v>
      </c>
    </row>
    <row r="54" spans="1:10" s="16" customFormat="1" ht="13.5" customHeight="1">
      <c r="A54" s="11"/>
      <c r="B54" s="24"/>
      <c r="C54" s="24" t="s">
        <v>61</v>
      </c>
      <c r="E54" s="26"/>
      <c r="F54" s="36">
        <v>4351</v>
      </c>
      <c r="G54" s="36"/>
      <c r="H54" s="35"/>
      <c r="I54" s="35"/>
      <c r="J54" s="36">
        <v>4351</v>
      </c>
    </row>
    <row r="55" spans="1:10" s="16" customFormat="1" ht="3.75" customHeight="1">
      <c r="A55" s="10"/>
      <c r="B55" s="17"/>
      <c r="C55" s="25"/>
      <c r="D55" s="27"/>
      <c r="E55" s="27"/>
      <c r="F55" s="36"/>
      <c r="G55" s="36"/>
      <c r="H55" s="35"/>
      <c r="I55" s="35"/>
      <c r="J55" s="36"/>
    </row>
    <row r="56" spans="1:10" s="16" customFormat="1" ht="15.75" customHeight="1" thickBot="1">
      <c r="A56" s="10"/>
      <c r="B56" s="17"/>
      <c r="D56" s="27"/>
      <c r="E56" s="27"/>
      <c r="F56" s="155">
        <f>SUM(F49:F54)</f>
        <v>237544</v>
      </c>
      <c r="G56" s="34"/>
      <c r="H56" s="35"/>
      <c r="I56" s="35"/>
      <c r="J56" s="155">
        <f>SUM(J49:J54)</f>
        <v>240072</v>
      </c>
    </row>
    <row r="57" spans="1:10" s="16" customFormat="1" ht="13.5" customHeight="1" thickTop="1">
      <c r="A57" s="10"/>
      <c r="B57" s="17"/>
      <c r="C57" s="25"/>
      <c r="D57" s="27"/>
      <c r="E57" s="27"/>
      <c r="F57" s="32"/>
      <c r="G57" s="32"/>
      <c r="H57" s="33"/>
      <c r="I57" s="33"/>
      <c r="J57" s="32"/>
    </row>
    <row r="58" spans="1:10" s="16" customFormat="1" ht="13.5" customHeight="1" thickBot="1">
      <c r="A58" s="11"/>
      <c r="B58" s="17" t="s">
        <v>78</v>
      </c>
      <c r="C58" s="25"/>
      <c r="D58" s="27"/>
      <c r="E58" s="27"/>
      <c r="F58" s="40">
        <f>SUM(F38:F42)/F38*100</f>
        <v>474.48796931303036</v>
      </c>
      <c r="G58" s="41"/>
      <c r="H58" s="33"/>
      <c r="I58" s="33"/>
      <c r="J58" s="40">
        <f>SUM(J38:J42)/J38*100</f>
        <v>468.52260839242126</v>
      </c>
    </row>
    <row r="59" ht="13.5" customHeight="1" thickTop="1"/>
  </sheetData>
  <printOptions/>
  <pageMargins left="0.5905511811023623" right="0.2755905511811024" top="0.54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1"/>
  <sheetViews>
    <sheetView showGridLines="0" workbookViewId="0" topLeftCell="A1">
      <selection activeCell="G25" sqref="G25"/>
    </sheetView>
  </sheetViews>
  <sheetFormatPr defaultColWidth="9.140625" defaultRowHeight="12.75"/>
  <cols>
    <col min="1" max="1" width="0.85546875" style="42" customWidth="1"/>
    <col min="2" max="2" width="21.28125" style="118" customWidth="1"/>
    <col min="3" max="4" width="8.28125" style="42" customWidth="1"/>
    <col min="5" max="5" width="10.00390625" style="42" customWidth="1"/>
    <col min="6" max="6" width="10.421875" style="42" customWidth="1"/>
    <col min="7" max="7" width="11.28125" style="42" customWidth="1"/>
    <col min="8" max="10" width="8.28125" style="42" customWidth="1"/>
    <col min="11" max="16384" width="9.140625" style="42" customWidth="1"/>
  </cols>
  <sheetData>
    <row r="1" spans="2:10" s="2" customFormat="1" ht="15" customHeight="1">
      <c r="B1" s="112" t="s">
        <v>21</v>
      </c>
      <c r="D1"/>
      <c r="E1" s="3"/>
      <c r="G1" s="3"/>
      <c r="H1" s="3"/>
      <c r="I1" s="3"/>
      <c r="J1" s="43"/>
    </row>
    <row r="2" spans="2:9" s="2" customFormat="1" ht="12" customHeight="1">
      <c r="B2" s="113" t="s">
        <v>0</v>
      </c>
      <c r="D2"/>
      <c r="E2" s="3"/>
      <c r="G2" s="3"/>
      <c r="H2" s="3"/>
      <c r="I2" s="3"/>
    </row>
    <row r="3" spans="2:9" s="2" customFormat="1" ht="9.75" customHeight="1">
      <c r="B3" s="114"/>
      <c r="D3"/>
      <c r="E3" s="3"/>
      <c r="G3" s="3"/>
      <c r="H3" s="3"/>
      <c r="I3" s="3"/>
    </row>
    <row r="4" spans="2:9" s="2" customFormat="1" ht="12" customHeight="1">
      <c r="B4" s="115" t="s">
        <v>22</v>
      </c>
      <c r="E4" s="6"/>
      <c r="G4" s="9"/>
      <c r="H4" s="9"/>
      <c r="I4" s="9"/>
    </row>
    <row r="5" spans="2:9" s="2" customFormat="1" ht="15" customHeight="1">
      <c r="B5" s="24"/>
      <c r="E5" s="3"/>
      <c r="G5" s="3"/>
      <c r="H5" s="3"/>
      <c r="I5" s="3"/>
    </row>
    <row r="6" spans="2:3" ht="14.25">
      <c r="B6" s="116" t="s">
        <v>64</v>
      </c>
      <c r="C6" s="42"/>
    </row>
    <row r="7" spans="2:3" ht="14.25">
      <c r="B7" s="117" t="s">
        <v>123</v>
      </c>
      <c r="C7" s="42"/>
    </row>
    <row r="8" ht="15" customHeight="1">
      <c r="B8" s="115"/>
    </row>
    <row r="9" ht="15" customHeight="1">
      <c r="B9" s="115"/>
    </row>
    <row r="10" spans="2:10" s="4" customFormat="1" ht="14.25" customHeight="1">
      <c r="B10" s="122"/>
      <c r="C10" s="160" t="s">
        <v>102</v>
      </c>
      <c r="D10" s="161"/>
      <c r="E10" s="161"/>
      <c r="F10" s="161"/>
      <c r="G10" s="161"/>
      <c r="H10" s="162"/>
      <c r="I10" s="123"/>
      <c r="J10" s="124"/>
    </row>
    <row r="11" spans="2:10" s="4" customFormat="1" ht="12.75" customHeight="1">
      <c r="B11" s="121"/>
      <c r="C11" s="125"/>
      <c r="D11" s="160" t="s">
        <v>98</v>
      </c>
      <c r="E11" s="161"/>
      <c r="F11" s="161"/>
      <c r="G11" s="123"/>
      <c r="H11" s="126"/>
      <c r="I11" s="127"/>
      <c r="J11" s="128"/>
    </row>
    <row r="12" spans="2:10" s="4" customFormat="1" ht="12" customHeight="1">
      <c r="B12" s="121"/>
      <c r="C12" s="129"/>
      <c r="D12" s="123"/>
      <c r="E12" s="123" t="s">
        <v>104</v>
      </c>
      <c r="F12" s="123"/>
      <c r="G12" s="129"/>
      <c r="H12" s="130"/>
      <c r="I12" s="127"/>
      <c r="J12" s="128"/>
    </row>
    <row r="13" spans="2:10" s="4" customFormat="1" ht="12" customHeight="1">
      <c r="B13" s="131"/>
      <c r="C13" s="129"/>
      <c r="D13" s="132"/>
      <c r="E13" s="129" t="s">
        <v>105</v>
      </c>
      <c r="F13" s="129" t="s">
        <v>89</v>
      </c>
      <c r="G13" s="129" t="s">
        <v>97</v>
      </c>
      <c r="H13" s="130"/>
      <c r="I13" s="129"/>
      <c r="J13" s="129"/>
    </row>
    <row r="14" spans="2:10" s="4" customFormat="1" ht="12" customHeight="1">
      <c r="B14" s="163" t="s">
        <v>120</v>
      </c>
      <c r="C14" s="129" t="s">
        <v>92</v>
      </c>
      <c r="D14" s="132" t="s">
        <v>92</v>
      </c>
      <c r="E14" s="129" t="s">
        <v>106</v>
      </c>
      <c r="F14" s="129" t="s">
        <v>90</v>
      </c>
      <c r="G14" s="129" t="s">
        <v>95</v>
      </c>
      <c r="H14" s="165" t="s">
        <v>42</v>
      </c>
      <c r="I14" s="129" t="s">
        <v>99</v>
      </c>
      <c r="J14" s="129" t="s">
        <v>42</v>
      </c>
    </row>
    <row r="15" spans="2:10" s="135" customFormat="1" ht="12" customHeight="1">
      <c r="B15" s="164"/>
      <c r="C15" s="133" t="s">
        <v>93</v>
      </c>
      <c r="D15" s="134" t="s">
        <v>94</v>
      </c>
      <c r="E15" s="133" t="s">
        <v>91</v>
      </c>
      <c r="F15" s="133" t="s">
        <v>91</v>
      </c>
      <c r="G15" s="133" t="s">
        <v>96</v>
      </c>
      <c r="H15" s="166"/>
      <c r="I15" s="133" t="s">
        <v>100</v>
      </c>
      <c r="J15" s="133" t="s">
        <v>101</v>
      </c>
    </row>
    <row r="16" spans="2:10" s="137" customFormat="1" ht="14.25" customHeight="1">
      <c r="B16" s="136"/>
      <c r="C16" s="125" t="s">
        <v>15</v>
      </c>
      <c r="D16" s="125" t="s">
        <v>15</v>
      </c>
      <c r="E16" s="125" t="s">
        <v>15</v>
      </c>
      <c r="F16" s="125" t="s">
        <v>15</v>
      </c>
      <c r="G16" s="125" t="s">
        <v>15</v>
      </c>
      <c r="H16" s="125" t="s">
        <v>15</v>
      </c>
      <c r="I16" s="125" t="s">
        <v>15</v>
      </c>
      <c r="J16" s="125" t="s">
        <v>15</v>
      </c>
    </row>
    <row r="17" spans="2:10" s="141" customFormat="1" ht="12" customHeight="1">
      <c r="B17" s="138"/>
      <c r="C17" s="139"/>
      <c r="D17" s="140"/>
      <c r="E17" s="140"/>
      <c r="F17" s="140"/>
      <c r="G17" s="140"/>
      <c r="H17" s="140"/>
      <c r="I17" s="140"/>
      <c r="J17" s="140"/>
    </row>
    <row r="18" spans="2:10" s="141" customFormat="1" ht="15.75" customHeight="1">
      <c r="B18" s="142" t="s">
        <v>119</v>
      </c>
      <c r="C18" s="140">
        <v>43015</v>
      </c>
      <c r="D18" s="140">
        <v>663</v>
      </c>
      <c r="E18" s="140">
        <v>2157</v>
      </c>
      <c r="F18" s="140">
        <v>12915</v>
      </c>
      <c r="G18" s="140">
        <v>142785</v>
      </c>
      <c r="H18" s="140">
        <f>SUM(C18:G18)</f>
        <v>201535</v>
      </c>
      <c r="I18" s="140">
        <v>15971</v>
      </c>
      <c r="J18" s="140">
        <f>SUM(H18:I18)</f>
        <v>217506</v>
      </c>
    </row>
    <row r="19" spans="2:10" s="141" customFormat="1" ht="10.5" customHeight="1">
      <c r="B19" s="143" t="s">
        <v>109</v>
      </c>
      <c r="C19" s="140"/>
      <c r="D19" s="140"/>
      <c r="E19" s="140"/>
      <c r="F19" s="140"/>
      <c r="G19" s="140"/>
      <c r="H19" s="140"/>
      <c r="I19" s="140"/>
      <c r="J19" s="140"/>
    </row>
    <row r="20" spans="2:10" s="145" customFormat="1" ht="10.5" customHeight="1">
      <c r="B20" s="143" t="s">
        <v>110</v>
      </c>
      <c r="C20" s="144">
        <v>0</v>
      </c>
      <c r="D20" s="144">
        <v>0</v>
      </c>
      <c r="E20" s="156">
        <v>-662</v>
      </c>
      <c r="F20" s="144">
        <v>0</v>
      </c>
      <c r="G20" s="144">
        <v>0</v>
      </c>
      <c r="H20" s="144">
        <f>SUM(C20:G20)</f>
        <v>-662</v>
      </c>
      <c r="I20" s="144">
        <v>0</v>
      </c>
      <c r="J20" s="144">
        <f>SUM(H20:I20)</f>
        <v>-662</v>
      </c>
    </row>
    <row r="21" spans="2:10" s="141" customFormat="1" ht="15.75" customHeight="1">
      <c r="B21" s="142" t="s">
        <v>118</v>
      </c>
      <c r="C21" s="140">
        <v>0</v>
      </c>
      <c r="D21" s="140">
        <v>0</v>
      </c>
      <c r="E21" s="140"/>
      <c r="F21" s="146">
        <v>0</v>
      </c>
      <c r="G21" s="146">
        <v>4518</v>
      </c>
      <c r="H21" s="146">
        <f>SUM(C21:G21)</f>
        <v>4518</v>
      </c>
      <c r="I21" s="146">
        <v>949</v>
      </c>
      <c r="J21" s="140">
        <f>SUM(H21:I21)</f>
        <v>5467</v>
      </c>
    </row>
    <row r="22" spans="2:10" s="141" customFormat="1" ht="15.75" customHeight="1">
      <c r="B22" s="157" t="s">
        <v>129</v>
      </c>
      <c r="C22" s="140">
        <v>0</v>
      </c>
      <c r="D22" s="140">
        <v>0</v>
      </c>
      <c r="E22" s="140">
        <v>0</v>
      </c>
      <c r="F22" s="146">
        <v>0</v>
      </c>
      <c r="G22" s="146">
        <v>-1290</v>
      </c>
      <c r="H22" s="146">
        <f>SUM(C22:G22)</f>
        <v>-1290</v>
      </c>
      <c r="I22" s="146">
        <v>0</v>
      </c>
      <c r="J22" s="140">
        <f>SUM(H22:I22)</f>
        <v>-1290</v>
      </c>
    </row>
    <row r="23" spans="2:10" s="141" customFormat="1" ht="6.75" customHeight="1">
      <c r="B23" s="142"/>
      <c r="C23" s="140"/>
      <c r="D23" s="140"/>
      <c r="E23" s="140"/>
      <c r="F23" s="140"/>
      <c r="G23" s="140"/>
      <c r="H23" s="140"/>
      <c r="I23" s="140"/>
      <c r="J23" s="140"/>
    </row>
    <row r="24" spans="2:10" s="141" customFormat="1" ht="6.75" customHeight="1">
      <c r="B24" s="147"/>
      <c r="C24" s="148"/>
      <c r="D24" s="148"/>
      <c r="E24" s="148"/>
      <c r="F24" s="148"/>
      <c r="G24" s="148"/>
      <c r="H24" s="148"/>
      <c r="I24" s="148"/>
      <c r="J24" s="148"/>
    </row>
    <row r="25" spans="2:10" s="149" customFormat="1" ht="15.75" customHeight="1">
      <c r="B25" s="142" t="s">
        <v>128</v>
      </c>
      <c r="C25" s="140">
        <f>SUM(C18:C24)</f>
        <v>43015</v>
      </c>
      <c r="D25" s="140">
        <f aca="true" t="shared" si="0" ref="D25:J25">SUM(D18:D24)</f>
        <v>663</v>
      </c>
      <c r="E25" s="140">
        <f t="shared" si="0"/>
        <v>1495</v>
      </c>
      <c r="F25" s="140">
        <f t="shared" si="0"/>
        <v>12915</v>
      </c>
      <c r="G25" s="140">
        <f t="shared" si="0"/>
        <v>146013</v>
      </c>
      <c r="H25" s="140">
        <f t="shared" si="0"/>
        <v>204101</v>
      </c>
      <c r="I25" s="140">
        <f t="shared" si="0"/>
        <v>16920</v>
      </c>
      <c r="J25" s="140">
        <f t="shared" si="0"/>
        <v>221021</v>
      </c>
    </row>
    <row r="26" spans="2:10" s="149" customFormat="1" ht="6.75" customHeight="1" thickBot="1">
      <c r="B26" s="150"/>
      <c r="C26" s="151"/>
      <c r="D26" s="151"/>
      <c r="E26" s="151"/>
      <c r="F26" s="151"/>
      <c r="G26" s="151"/>
      <c r="H26" s="151"/>
      <c r="I26" s="151"/>
      <c r="J26" s="151"/>
    </row>
    <row r="27" spans="2:6" s="149" customFormat="1" ht="13.5" thickTop="1">
      <c r="B27" s="152"/>
      <c r="E27" s="153"/>
      <c r="F27" s="154"/>
    </row>
    <row r="28" s="149" customFormat="1" ht="12.75">
      <c r="B28" s="152"/>
    </row>
    <row r="29" s="149" customFormat="1" ht="12.75">
      <c r="B29" s="152"/>
    </row>
    <row r="30" s="149" customFormat="1" ht="12.75">
      <c r="B30" s="152"/>
    </row>
    <row r="31" s="149" customFormat="1" ht="12.75">
      <c r="B31" s="152"/>
    </row>
    <row r="32" s="149" customFormat="1" ht="12.75">
      <c r="B32" s="152"/>
    </row>
    <row r="33" s="149" customFormat="1" ht="12.75">
      <c r="B33" s="152"/>
    </row>
    <row r="34" s="149" customFormat="1" ht="12.75">
      <c r="B34" s="152"/>
    </row>
    <row r="35" spans="2:10" s="4" customFormat="1" ht="14.25" customHeight="1">
      <c r="B35" s="122"/>
      <c r="C35" s="160" t="s">
        <v>102</v>
      </c>
      <c r="D35" s="161"/>
      <c r="E35" s="161"/>
      <c r="F35" s="161"/>
      <c r="G35" s="161"/>
      <c r="H35" s="162"/>
      <c r="I35" s="123"/>
      <c r="J35" s="124"/>
    </row>
    <row r="36" spans="2:10" s="4" customFormat="1" ht="12.75" customHeight="1">
      <c r="B36" s="121"/>
      <c r="C36" s="125"/>
      <c r="D36" s="160" t="s">
        <v>98</v>
      </c>
      <c r="E36" s="161"/>
      <c r="F36" s="161"/>
      <c r="G36" s="123"/>
      <c r="H36" s="126"/>
      <c r="I36" s="127"/>
      <c r="J36" s="128"/>
    </row>
    <row r="37" spans="2:10" s="4" customFormat="1" ht="12" customHeight="1">
      <c r="B37" s="121"/>
      <c r="C37" s="129"/>
      <c r="D37" s="123"/>
      <c r="E37" s="123" t="s">
        <v>104</v>
      </c>
      <c r="F37" s="123"/>
      <c r="G37" s="129"/>
      <c r="H37" s="130"/>
      <c r="I37" s="127"/>
      <c r="J37" s="128"/>
    </row>
    <row r="38" spans="2:10" s="4" customFormat="1" ht="12" customHeight="1">
      <c r="B38" s="131"/>
      <c r="C38" s="129"/>
      <c r="D38" s="132"/>
      <c r="E38" s="129" t="s">
        <v>105</v>
      </c>
      <c r="F38" s="129" t="s">
        <v>89</v>
      </c>
      <c r="G38" s="129" t="s">
        <v>97</v>
      </c>
      <c r="H38" s="130"/>
      <c r="I38" s="129"/>
      <c r="J38" s="129"/>
    </row>
    <row r="39" spans="2:10" s="4" customFormat="1" ht="12" customHeight="1">
      <c r="B39" s="163" t="s">
        <v>112</v>
      </c>
      <c r="C39" s="129" t="s">
        <v>92</v>
      </c>
      <c r="D39" s="132" t="s">
        <v>92</v>
      </c>
      <c r="E39" s="129" t="s">
        <v>106</v>
      </c>
      <c r="F39" s="129" t="s">
        <v>90</v>
      </c>
      <c r="G39" s="129" t="s">
        <v>95</v>
      </c>
      <c r="H39" s="165" t="s">
        <v>42</v>
      </c>
      <c r="I39" s="129" t="s">
        <v>99</v>
      </c>
      <c r="J39" s="129" t="s">
        <v>42</v>
      </c>
    </row>
    <row r="40" spans="2:10" s="135" customFormat="1" ht="12" customHeight="1">
      <c r="B40" s="164"/>
      <c r="C40" s="133" t="s">
        <v>93</v>
      </c>
      <c r="D40" s="134" t="s">
        <v>94</v>
      </c>
      <c r="E40" s="133" t="s">
        <v>91</v>
      </c>
      <c r="F40" s="133" t="s">
        <v>91</v>
      </c>
      <c r="G40" s="133" t="s">
        <v>96</v>
      </c>
      <c r="H40" s="166"/>
      <c r="I40" s="133" t="s">
        <v>100</v>
      </c>
      <c r="J40" s="133" t="s">
        <v>101</v>
      </c>
    </row>
    <row r="41" spans="2:10" s="137" customFormat="1" ht="14.25" customHeight="1">
      <c r="B41" s="136"/>
      <c r="C41" s="125" t="s">
        <v>15</v>
      </c>
      <c r="D41" s="125" t="s">
        <v>15</v>
      </c>
      <c r="E41" s="125" t="s">
        <v>15</v>
      </c>
      <c r="F41" s="125" t="s">
        <v>15</v>
      </c>
      <c r="G41" s="125" t="s">
        <v>15</v>
      </c>
      <c r="H41" s="125" t="s">
        <v>15</v>
      </c>
      <c r="I41" s="125" t="s">
        <v>15</v>
      </c>
      <c r="J41" s="125" t="s">
        <v>15</v>
      </c>
    </row>
    <row r="42" spans="2:10" s="141" customFormat="1" ht="12" customHeight="1">
      <c r="B42" s="138"/>
      <c r="C42" s="139"/>
      <c r="D42" s="140"/>
      <c r="E42" s="140"/>
      <c r="F42" s="140"/>
      <c r="G42" s="140"/>
      <c r="H42" s="140"/>
      <c r="I42" s="140"/>
      <c r="J42" s="140"/>
    </row>
    <row r="43" spans="2:10" s="141" customFormat="1" ht="15.75" customHeight="1">
      <c r="B43" s="142" t="s">
        <v>113</v>
      </c>
      <c r="C43" s="140">
        <v>43015</v>
      </c>
      <c r="D43" s="140">
        <v>663</v>
      </c>
      <c r="E43" s="140">
        <v>664</v>
      </c>
      <c r="F43" s="140">
        <v>7658</v>
      </c>
      <c r="G43" s="140">
        <v>134318</v>
      </c>
      <c r="H43" s="140">
        <f>SUM(C43:G43)</f>
        <v>186318</v>
      </c>
      <c r="I43" s="140">
        <v>14445</v>
      </c>
      <c r="J43" s="140">
        <f>SUM(H43:I43)</f>
        <v>200763</v>
      </c>
    </row>
    <row r="44" spans="2:10" s="141" customFormat="1" ht="10.5" customHeight="1">
      <c r="B44" s="143" t="s">
        <v>109</v>
      </c>
      <c r="C44" s="140"/>
      <c r="D44" s="140"/>
      <c r="E44" s="140"/>
      <c r="F44" s="140"/>
      <c r="G44" s="140"/>
      <c r="H44" s="140"/>
      <c r="I44" s="140"/>
      <c r="J44" s="140"/>
    </row>
    <row r="45" spans="2:10" s="145" customFormat="1" ht="10.5" customHeight="1">
      <c r="B45" s="143" t="s">
        <v>110</v>
      </c>
      <c r="C45" s="144">
        <v>0</v>
      </c>
      <c r="D45" s="144">
        <v>0</v>
      </c>
      <c r="E45" s="144">
        <v>1799</v>
      </c>
      <c r="F45" s="144">
        <v>0</v>
      </c>
      <c r="G45" s="144">
        <v>0</v>
      </c>
      <c r="H45" s="144">
        <f>SUM(C45:G45)</f>
        <v>1799</v>
      </c>
      <c r="I45" s="144">
        <v>0</v>
      </c>
      <c r="J45" s="144">
        <f>SUM(H45:I45)</f>
        <v>1799</v>
      </c>
    </row>
    <row r="46" spans="2:10" s="141" customFormat="1" ht="15.75" customHeight="1">
      <c r="B46" s="142" t="s">
        <v>118</v>
      </c>
      <c r="C46" s="140">
        <v>0</v>
      </c>
      <c r="D46" s="140">
        <v>0</v>
      </c>
      <c r="E46" s="140">
        <v>0</v>
      </c>
      <c r="F46" s="146">
        <v>0</v>
      </c>
      <c r="G46" s="146">
        <v>4698</v>
      </c>
      <c r="H46" s="146">
        <f>SUM(C46:G46)</f>
        <v>4698</v>
      </c>
      <c r="I46" s="146">
        <v>381</v>
      </c>
      <c r="J46" s="140">
        <f>SUM(H46:I46)</f>
        <v>5079</v>
      </c>
    </row>
    <row r="47" spans="2:10" s="141" customFormat="1" ht="15.75" customHeight="1">
      <c r="B47" s="157" t="s">
        <v>129</v>
      </c>
      <c r="C47" s="140">
        <v>0</v>
      </c>
      <c r="D47" s="140">
        <v>0</v>
      </c>
      <c r="E47" s="140">
        <v>0</v>
      </c>
      <c r="F47" s="146">
        <v>0</v>
      </c>
      <c r="G47" s="146">
        <v>-1290</v>
      </c>
      <c r="H47" s="146">
        <f>SUM(C47:G47)</f>
        <v>-1290</v>
      </c>
      <c r="I47" s="146">
        <v>0</v>
      </c>
      <c r="J47" s="140">
        <f>SUM(H47:I47)</f>
        <v>-1290</v>
      </c>
    </row>
    <row r="48" spans="2:10" s="141" customFormat="1" ht="6.75" customHeight="1">
      <c r="B48" s="142"/>
      <c r="C48" s="140"/>
      <c r="D48" s="140"/>
      <c r="E48" s="140"/>
      <c r="F48" s="146"/>
      <c r="G48" s="146"/>
      <c r="H48" s="140"/>
      <c r="I48" s="140"/>
      <c r="J48" s="140"/>
    </row>
    <row r="49" spans="2:10" s="141" customFormat="1" ht="6.75" customHeight="1">
      <c r="B49" s="147"/>
      <c r="C49" s="148"/>
      <c r="D49" s="148"/>
      <c r="E49" s="148"/>
      <c r="F49" s="148"/>
      <c r="G49" s="148"/>
      <c r="H49" s="148"/>
      <c r="I49" s="148"/>
      <c r="J49" s="148"/>
    </row>
    <row r="50" spans="2:10" s="149" customFormat="1" ht="15.75" customHeight="1">
      <c r="B50" s="142" t="s">
        <v>131</v>
      </c>
      <c r="C50" s="140">
        <f>SUM(C43:C49)</f>
        <v>43015</v>
      </c>
      <c r="D50" s="140">
        <f aca="true" t="shared" si="1" ref="D50:J50">SUM(D43:D49)</f>
        <v>663</v>
      </c>
      <c r="E50" s="140">
        <f t="shared" si="1"/>
        <v>2463</v>
      </c>
      <c r="F50" s="140">
        <f t="shared" si="1"/>
        <v>7658</v>
      </c>
      <c r="G50" s="140">
        <f t="shared" si="1"/>
        <v>137726</v>
      </c>
      <c r="H50" s="140">
        <f t="shared" si="1"/>
        <v>191525</v>
      </c>
      <c r="I50" s="140">
        <f t="shared" si="1"/>
        <v>14826</v>
      </c>
      <c r="J50" s="140">
        <f t="shared" si="1"/>
        <v>206351</v>
      </c>
    </row>
    <row r="51" spans="2:10" s="149" customFormat="1" ht="6.75" customHeight="1" thickBot="1">
      <c r="B51" s="150"/>
      <c r="C51" s="151"/>
      <c r="D51" s="151"/>
      <c r="E51" s="151"/>
      <c r="F51" s="151"/>
      <c r="G51" s="151"/>
      <c r="H51" s="151"/>
      <c r="I51" s="151"/>
      <c r="J51" s="151"/>
    </row>
    <row r="52" s="149" customFormat="1" ht="10.5" customHeight="1" thickTop="1">
      <c r="B52" s="152"/>
    </row>
    <row r="53" s="4" customFormat="1" ht="12.75">
      <c r="B53" s="115"/>
    </row>
    <row r="54" s="4" customFormat="1" ht="12.75">
      <c r="B54" s="115"/>
    </row>
    <row r="55" s="4" customFormat="1" ht="12.75">
      <c r="B55" s="115"/>
    </row>
    <row r="56" s="4" customFormat="1" ht="12.75">
      <c r="B56" s="115"/>
    </row>
    <row r="57" s="4" customFormat="1" ht="12.75">
      <c r="B57" s="115"/>
    </row>
    <row r="58" s="4" customFormat="1" ht="12.75">
      <c r="B58" s="115"/>
    </row>
    <row r="59" s="4" customFormat="1" ht="12.75">
      <c r="B59" s="115"/>
    </row>
    <row r="60" s="4" customFormat="1" ht="10.5" customHeight="1">
      <c r="B60" s="115"/>
    </row>
    <row r="61" s="4" customFormat="1" ht="12.75">
      <c r="B61" s="115"/>
    </row>
  </sheetData>
  <mergeCells count="8">
    <mergeCell ref="B39:B40"/>
    <mergeCell ref="B14:B15"/>
    <mergeCell ref="H39:H40"/>
    <mergeCell ref="H14:H15"/>
    <mergeCell ref="D11:F11"/>
    <mergeCell ref="C10:H10"/>
    <mergeCell ref="C35:H35"/>
    <mergeCell ref="D36:F36"/>
  </mergeCells>
  <printOptions/>
  <pageMargins left="0.54" right="0.18" top="0.63" bottom="0.36" header="0.31496062992125984" footer="0.26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="90" zoomScaleNormal="90" workbookViewId="0" topLeftCell="A1">
      <selection activeCell="K14" sqref="K14"/>
    </sheetView>
  </sheetViews>
  <sheetFormatPr defaultColWidth="9.140625" defaultRowHeight="13.5" customHeight="1"/>
  <cols>
    <col min="1" max="2" width="3.00390625" style="88" customWidth="1"/>
    <col min="3" max="3" width="44.8515625" style="88" customWidth="1"/>
    <col min="4" max="4" width="8.28125" style="107" customWidth="1"/>
    <col min="5" max="5" width="14.28125" style="88" customWidth="1"/>
    <col min="6" max="6" width="2.140625" style="88" customWidth="1"/>
    <col min="7" max="7" width="14.28125" style="88" customWidth="1"/>
    <col min="8" max="8" width="3.28125" style="88" customWidth="1"/>
    <col min="9" max="16384" width="9.140625" style="88" customWidth="1"/>
  </cols>
  <sheetData>
    <row r="1" spans="2:8" s="46" customFormat="1" ht="15" customHeight="1">
      <c r="B1" s="44" t="s">
        <v>21</v>
      </c>
      <c r="D1" s="84"/>
      <c r="F1" s="47"/>
      <c r="G1" s="48"/>
      <c r="H1" s="47"/>
    </row>
    <row r="2" spans="2:8" s="46" customFormat="1" ht="12" customHeight="1">
      <c r="B2" s="49" t="s">
        <v>0</v>
      </c>
      <c r="D2" s="85"/>
      <c r="F2" s="47"/>
      <c r="G2" s="65"/>
      <c r="H2" s="47"/>
    </row>
    <row r="3" spans="2:8" s="46" customFormat="1" ht="9.75" customHeight="1">
      <c r="B3" s="50"/>
      <c r="D3" s="52"/>
      <c r="F3" s="47"/>
      <c r="G3" s="65"/>
      <c r="H3" s="47"/>
    </row>
    <row r="4" spans="2:8" s="46" customFormat="1" ht="12" customHeight="1">
      <c r="B4" s="51" t="s">
        <v>22</v>
      </c>
      <c r="D4" s="86"/>
      <c r="F4" s="52"/>
      <c r="H4" s="47"/>
    </row>
    <row r="5" spans="2:8" s="46" customFormat="1" ht="12.75" customHeight="1">
      <c r="B5" s="53"/>
      <c r="D5" s="87"/>
      <c r="F5" s="47"/>
      <c r="H5" s="47"/>
    </row>
    <row r="6" spans="2:7" s="45" customFormat="1" ht="13.5" customHeight="1">
      <c r="B6" s="56" t="s">
        <v>65</v>
      </c>
      <c r="C6" s="88"/>
      <c r="D6" s="89"/>
      <c r="E6" s="90"/>
      <c r="G6" s="90"/>
    </row>
    <row r="7" spans="2:7" s="45" customFormat="1" ht="13.5" customHeight="1">
      <c r="B7" s="57" t="s">
        <v>123</v>
      </c>
      <c r="C7" s="88"/>
      <c r="D7" s="91"/>
      <c r="E7" s="90"/>
      <c r="G7" s="90"/>
    </row>
    <row r="8" spans="2:4" s="90" customFormat="1" ht="12" customHeight="1">
      <c r="B8" s="92"/>
      <c r="D8" s="93"/>
    </row>
    <row r="9" spans="3:7" s="50" customFormat="1" ht="12" customHeight="1">
      <c r="C9" s="73"/>
      <c r="D9" s="94"/>
      <c r="E9" s="95"/>
      <c r="G9" s="95" t="s">
        <v>73</v>
      </c>
    </row>
    <row r="10" spans="3:7" s="50" customFormat="1" ht="12" customHeight="1">
      <c r="C10" s="73"/>
      <c r="D10" s="94"/>
      <c r="E10" s="96" t="s">
        <v>66</v>
      </c>
      <c r="G10" s="96" t="s">
        <v>74</v>
      </c>
    </row>
    <row r="11" spans="3:7" s="50" customFormat="1" ht="12" customHeight="1">
      <c r="C11" s="73"/>
      <c r="D11" s="94"/>
      <c r="E11" s="96" t="s">
        <v>67</v>
      </c>
      <c r="G11" s="96" t="s">
        <v>67</v>
      </c>
    </row>
    <row r="12" spans="3:7" s="50" customFormat="1" ht="12" customHeight="1">
      <c r="C12" s="73"/>
      <c r="D12" s="94"/>
      <c r="E12" s="96" t="s">
        <v>68</v>
      </c>
      <c r="G12" s="96" t="s">
        <v>68</v>
      </c>
    </row>
    <row r="13" spans="3:7" s="50" customFormat="1" ht="12.75" customHeight="1">
      <c r="C13" s="73"/>
      <c r="D13" s="94"/>
      <c r="E13" s="119">
        <v>40209</v>
      </c>
      <c r="G13" s="119">
        <v>39844</v>
      </c>
    </row>
    <row r="14" spans="3:7" s="50" customFormat="1" ht="15" customHeight="1">
      <c r="C14" s="73"/>
      <c r="D14" s="94"/>
      <c r="E14" s="95" t="s">
        <v>15</v>
      </c>
      <c r="G14" s="95" t="s">
        <v>15</v>
      </c>
    </row>
    <row r="15" spans="2:7" s="50" customFormat="1" ht="15">
      <c r="B15" s="97" t="s">
        <v>85</v>
      </c>
      <c r="C15" s="52"/>
      <c r="D15" s="52"/>
      <c r="E15" s="98"/>
      <c r="F15" s="99"/>
      <c r="G15" s="98"/>
    </row>
    <row r="16" spans="2:7" s="50" customFormat="1" ht="15">
      <c r="B16" s="52" t="s">
        <v>50</v>
      </c>
      <c r="C16" s="52"/>
      <c r="D16" s="100"/>
      <c r="E16" s="98">
        <v>7653</v>
      </c>
      <c r="F16" s="99"/>
      <c r="G16" s="98">
        <v>5894</v>
      </c>
    </row>
    <row r="17" spans="2:7" s="50" customFormat="1" ht="15">
      <c r="B17" s="52" t="s">
        <v>43</v>
      </c>
      <c r="C17" s="52"/>
      <c r="D17" s="52"/>
      <c r="E17" s="98"/>
      <c r="F17" s="99"/>
      <c r="G17" s="98"/>
    </row>
    <row r="18" spans="2:7" s="50" customFormat="1" ht="15">
      <c r="B18" s="52"/>
      <c r="C18" s="52" t="s">
        <v>44</v>
      </c>
      <c r="D18" s="52"/>
      <c r="E18" s="98">
        <v>21511</v>
      </c>
      <c r="F18" s="99"/>
      <c r="G18" s="98">
        <v>24053</v>
      </c>
    </row>
    <row r="19" spans="2:7" s="50" customFormat="1" ht="15">
      <c r="B19" s="52"/>
      <c r="C19" s="52" t="s">
        <v>116</v>
      </c>
      <c r="D19" s="52"/>
      <c r="E19" s="98">
        <v>89</v>
      </c>
      <c r="F19" s="99"/>
      <c r="G19" s="98">
        <v>0</v>
      </c>
    </row>
    <row r="20" spans="2:7" s="50" customFormat="1" ht="15">
      <c r="B20" s="52"/>
      <c r="C20" s="52" t="s">
        <v>114</v>
      </c>
      <c r="D20" s="52"/>
      <c r="E20" s="98">
        <v>74</v>
      </c>
      <c r="F20" s="99"/>
      <c r="G20" s="98">
        <v>73</v>
      </c>
    </row>
    <row r="21" spans="1:10" s="50" customFormat="1" ht="15">
      <c r="A21" s="52"/>
      <c r="B21" s="52"/>
      <c r="C21" s="52" t="s">
        <v>83</v>
      </c>
      <c r="D21" s="100"/>
      <c r="E21" s="98">
        <v>-1027</v>
      </c>
      <c r="F21" s="99"/>
      <c r="G21" s="98">
        <v>-735</v>
      </c>
      <c r="J21" s="99"/>
    </row>
    <row r="22" spans="1:7" s="50" customFormat="1" ht="6" customHeight="1">
      <c r="A22" s="52"/>
      <c r="B22" s="52"/>
      <c r="C22" s="52"/>
      <c r="D22" s="100"/>
      <c r="E22" s="101"/>
      <c r="F22" s="99"/>
      <c r="G22" s="101"/>
    </row>
    <row r="23" spans="1:7" s="50" customFormat="1" ht="15">
      <c r="A23" s="97"/>
      <c r="B23" s="52" t="s">
        <v>45</v>
      </c>
      <c r="C23" s="52"/>
      <c r="D23" s="100"/>
      <c r="E23" s="98">
        <f>SUM(E16:E21)</f>
        <v>28300</v>
      </c>
      <c r="F23" s="99"/>
      <c r="G23" s="98">
        <f>SUM(G16:G21)</f>
        <v>29285</v>
      </c>
    </row>
    <row r="24" spans="1:7" s="50" customFormat="1" ht="15">
      <c r="A24" s="52"/>
      <c r="B24" s="52" t="s">
        <v>69</v>
      </c>
      <c r="C24" s="52"/>
      <c r="D24" s="100"/>
      <c r="E24" s="98">
        <v>-17540</v>
      </c>
      <c r="F24" s="99"/>
      <c r="G24" s="98">
        <v>-2037</v>
      </c>
    </row>
    <row r="25" spans="1:7" s="50" customFormat="1" ht="15">
      <c r="A25" s="52"/>
      <c r="B25" s="52" t="s">
        <v>70</v>
      </c>
      <c r="C25" s="52"/>
      <c r="D25" s="100"/>
      <c r="E25" s="98">
        <v>7333</v>
      </c>
      <c r="F25" s="99"/>
      <c r="G25" s="98">
        <v>-6258</v>
      </c>
    </row>
    <row r="26" spans="2:7" s="52" customFormat="1" ht="15">
      <c r="B26" s="52" t="s">
        <v>79</v>
      </c>
      <c r="C26" s="102"/>
      <c r="D26" s="103"/>
      <c r="E26" s="98">
        <v>-1110</v>
      </c>
      <c r="F26" s="158"/>
      <c r="G26" s="98">
        <v>-1724</v>
      </c>
    </row>
    <row r="27" spans="1:7" s="50" customFormat="1" ht="6" customHeight="1">
      <c r="A27" s="52"/>
      <c r="B27" s="52"/>
      <c r="C27" s="52"/>
      <c r="D27" s="100"/>
      <c r="E27" s="101"/>
      <c r="F27" s="99"/>
      <c r="G27" s="101"/>
    </row>
    <row r="28" spans="1:7" s="50" customFormat="1" ht="15">
      <c r="A28" s="97"/>
      <c r="B28" s="52" t="s">
        <v>46</v>
      </c>
      <c r="C28" s="52"/>
      <c r="D28" s="100"/>
      <c r="E28" s="104">
        <f>SUM(E22:E26)</f>
        <v>16983</v>
      </c>
      <c r="F28" s="99"/>
      <c r="G28" s="104">
        <f>SUM(G22:G26)</f>
        <v>19266</v>
      </c>
    </row>
    <row r="29" spans="1:7" s="50" customFormat="1" ht="7.5" customHeight="1">
      <c r="A29" s="52"/>
      <c r="B29" s="52"/>
      <c r="C29" s="52"/>
      <c r="D29" s="52"/>
      <c r="E29" s="101"/>
      <c r="F29" s="99"/>
      <c r="G29" s="101"/>
    </row>
    <row r="30" spans="1:7" s="50" customFormat="1" ht="15">
      <c r="A30" s="97"/>
      <c r="B30" s="97" t="s">
        <v>71</v>
      </c>
      <c r="C30" s="52"/>
      <c r="D30" s="52"/>
      <c r="E30" s="98"/>
      <c r="F30" s="99"/>
      <c r="G30" s="98"/>
    </row>
    <row r="31" spans="1:7" s="50" customFormat="1" ht="15">
      <c r="A31" s="97"/>
      <c r="B31" s="52" t="s">
        <v>75</v>
      </c>
      <c r="C31" s="52"/>
      <c r="D31" s="52"/>
      <c r="E31" s="98">
        <v>-625</v>
      </c>
      <c r="F31" s="99"/>
      <c r="G31" s="98">
        <v>-565</v>
      </c>
    </row>
    <row r="32" spans="1:7" s="50" customFormat="1" ht="15">
      <c r="A32" s="97"/>
      <c r="B32" s="52" t="s">
        <v>76</v>
      </c>
      <c r="C32" s="52"/>
      <c r="D32" s="52"/>
      <c r="E32" s="98">
        <v>1382</v>
      </c>
      <c r="F32" s="99"/>
      <c r="G32" s="98">
        <v>1362</v>
      </c>
    </row>
    <row r="33" spans="1:7" s="50" customFormat="1" ht="15">
      <c r="A33" s="52"/>
      <c r="B33" s="52" t="s">
        <v>47</v>
      </c>
      <c r="C33" s="52"/>
      <c r="D33" s="100"/>
      <c r="E33" s="98">
        <v>-8670</v>
      </c>
      <c r="F33" s="99"/>
      <c r="G33" s="98">
        <v>-23954</v>
      </c>
    </row>
    <row r="34" spans="1:7" s="50" customFormat="1" ht="15">
      <c r="A34" s="52"/>
      <c r="B34" s="52" t="s">
        <v>48</v>
      </c>
      <c r="C34" s="52"/>
      <c r="D34" s="100"/>
      <c r="E34" s="98">
        <v>71</v>
      </c>
      <c r="F34" s="99"/>
      <c r="G34" s="98">
        <v>109</v>
      </c>
    </row>
    <row r="35" spans="1:7" s="50" customFormat="1" ht="6" customHeight="1">
      <c r="A35" s="52"/>
      <c r="B35" s="52"/>
      <c r="C35" s="52"/>
      <c r="D35" s="100"/>
      <c r="E35" s="101"/>
      <c r="F35" s="99"/>
      <c r="G35" s="101"/>
    </row>
    <row r="36" spans="1:7" s="50" customFormat="1" ht="15">
      <c r="A36" s="97"/>
      <c r="B36" s="52" t="s">
        <v>56</v>
      </c>
      <c r="C36" s="52"/>
      <c r="D36" s="100"/>
      <c r="E36" s="104">
        <f>SUM(E31:E34)</f>
        <v>-7842</v>
      </c>
      <c r="F36" s="99"/>
      <c r="G36" s="104">
        <f>SUM(G31:G35)</f>
        <v>-23048</v>
      </c>
    </row>
    <row r="37" spans="4:7" s="50" customFormat="1" ht="9.75" customHeight="1">
      <c r="D37" s="52"/>
      <c r="E37" s="101"/>
      <c r="F37" s="99"/>
      <c r="G37" s="101"/>
    </row>
    <row r="38" spans="1:7" s="50" customFormat="1" ht="15">
      <c r="A38" s="105"/>
      <c r="B38" s="105" t="s">
        <v>51</v>
      </c>
      <c r="D38" s="52"/>
      <c r="E38" s="98"/>
      <c r="F38" s="99"/>
      <c r="G38" s="98"/>
    </row>
    <row r="39" spans="2:7" s="50" customFormat="1" ht="15">
      <c r="B39" s="50" t="s">
        <v>57</v>
      </c>
      <c r="D39" s="52"/>
      <c r="E39" s="98">
        <v>-1574</v>
      </c>
      <c r="F39" s="99"/>
      <c r="G39" s="98">
        <v>-1415</v>
      </c>
    </row>
    <row r="40" spans="2:7" s="50" customFormat="1" ht="15">
      <c r="B40" s="50" t="s">
        <v>77</v>
      </c>
      <c r="D40" s="52"/>
      <c r="E40" s="98">
        <v>-10817</v>
      </c>
      <c r="F40" s="99"/>
      <c r="G40" s="98">
        <v>24923</v>
      </c>
    </row>
    <row r="41" spans="2:7" s="50" customFormat="1" ht="15">
      <c r="B41" s="50" t="s">
        <v>130</v>
      </c>
      <c r="D41" s="52"/>
      <c r="E41" s="98">
        <v>0</v>
      </c>
      <c r="F41" s="99"/>
      <c r="G41" s="98">
        <v>-621</v>
      </c>
    </row>
    <row r="42" spans="4:7" s="50" customFormat="1" ht="6" customHeight="1">
      <c r="D42" s="52"/>
      <c r="E42" s="101"/>
      <c r="F42" s="99"/>
      <c r="G42" s="101"/>
    </row>
    <row r="43" spans="1:7" s="50" customFormat="1" ht="15">
      <c r="A43" s="105"/>
      <c r="B43" s="50" t="s">
        <v>121</v>
      </c>
      <c r="D43" s="52"/>
      <c r="E43" s="104">
        <f>SUM(E39:E42)</f>
        <v>-12391</v>
      </c>
      <c r="F43" s="99"/>
      <c r="G43" s="104">
        <f>SUM(G39:G42)</f>
        <v>22887</v>
      </c>
    </row>
    <row r="44" spans="4:7" s="50" customFormat="1" ht="9.75" customHeight="1">
      <c r="D44" s="52"/>
      <c r="E44" s="98"/>
      <c r="F44" s="99"/>
      <c r="G44" s="98"/>
    </row>
    <row r="45" spans="2:7" s="50" customFormat="1" ht="15">
      <c r="B45" s="50" t="s">
        <v>52</v>
      </c>
      <c r="D45" s="52"/>
      <c r="E45" s="98">
        <f>+E28+E36+E43</f>
        <v>-3250</v>
      </c>
      <c r="F45" s="99"/>
      <c r="G45" s="98">
        <f>+G28+G36+G43</f>
        <v>19105</v>
      </c>
    </row>
    <row r="46" spans="2:7" s="50" customFormat="1" ht="15">
      <c r="B46" s="50" t="s">
        <v>111</v>
      </c>
      <c r="D46" s="52"/>
      <c r="E46" s="98">
        <v>586</v>
      </c>
      <c r="F46" s="99"/>
      <c r="G46" s="98">
        <v>-1677</v>
      </c>
    </row>
    <row r="47" spans="2:7" s="50" customFormat="1" ht="15">
      <c r="B47" s="50" t="s">
        <v>49</v>
      </c>
      <c r="D47" s="52"/>
      <c r="E47" s="98">
        <v>80692</v>
      </c>
      <c r="F47" s="99"/>
      <c r="G47" s="98">
        <v>59016</v>
      </c>
    </row>
    <row r="48" spans="4:7" s="50" customFormat="1" ht="6" customHeight="1">
      <c r="D48" s="52"/>
      <c r="E48" s="101"/>
      <c r="F48" s="99"/>
      <c r="G48" s="101"/>
    </row>
    <row r="49" spans="1:7" s="50" customFormat="1" ht="15.75" thickBot="1">
      <c r="A49" s="105"/>
      <c r="B49" s="50" t="s">
        <v>53</v>
      </c>
      <c r="D49" s="52"/>
      <c r="E49" s="106">
        <f>SUM(E44:E47)</f>
        <v>78028</v>
      </c>
      <c r="F49" s="99"/>
      <c r="G49" s="106">
        <f>SUM(G44:G47)</f>
        <v>76444</v>
      </c>
    </row>
    <row r="50" s="50" customFormat="1" ht="5.25" customHeight="1" thickTop="1">
      <c r="D50" s="52"/>
    </row>
    <row r="51" s="50" customFormat="1" ht="21.75" customHeight="1">
      <c r="D51" s="52"/>
    </row>
    <row r="52" spans="4:5" s="50" customFormat="1" ht="15">
      <c r="D52" s="52"/>
      <c r="E52" s="99"/>
    </row>
    <row r="53" spans="4:5" s="50" customFormat="1" ht="15">
      <c r="D53" s="52"/>
      <c r="E53" s="99"/>
    </row>
    <row r="54" spans="4:5" s="50" customFormat="1" ht="15">
      <c r="D54" s="52"/>
      <c r="E54" s="99"/>
    </row>
    <row r="55" spans="4:5" s="50" customFormat="1" ht="15">
      <c r="D55" s="52"/>
      <c r="E55" s="99"/>
    </row>
    <row r="56" s="50" customFormat="1" ht="15">
      <c r="D56" s="52"/>
    </row>
    <row r="57" s="51" customFormat="1" ht="13.5" customHeight="1">
      <c r="D57" s="86"/>
    </row>
    <row r="58" s="51" customFormat="1" ht="13.5" customHeight="1">
      <c r="D58" s="86"/>
    </row>
    <row r="59" s="51" customFormat="1" ht="13.5" customHeight="1">
      <c r="D59" s="86"/>
    </row>
    <row r="60" s="51" customFormat="1" ht="13.5" customHeight="1">
      <c r="D60" s="86"/>
    </row>
    <row r="61" s="51" customFormat="1" ht="13.5" customHeight="1">
      <c r="D61" s="86"/>
    </row>
    <row r="62" s="51" customFormat="1" ht="13.5" customHeight="1">
      <c r="D62" s="86"/>
    </row>
    <row r="63" s="51" customFormat="1" ht="13.5" customHeight="1">
      <c r="D63" s="86"/>
    </row>
    <row r="64" s="51" customFormat="1" ht="13.5" customHeight="1">
      <c r="D64" s="86"/>
    </row>
  </sheetData>
  <sheetProtection/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4"/>
  <headerFooter alignWithMargins="0">
    <oddFooter>&amp;C&amp;"Times New Roman,Regular"4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Sook Ping</cp:lastModifiedBy>
  <cp:lastPrinted>2010-03-02T01:48:20Z</cp:lastPrinted>
  <dcterms:created xsi:type="dcterms:W3CDTF">2002-11-14T01:46:30Z</dcterms:created>
  <dcterms:modified xsi:type="dcterms:W3CDTF">2010-03-09T08:24:47Z</dcterms:modified>
  <cp:category/>
  <cp:version/>
  <cp:contentType/>
  <cp:contentStatus/>
</cp:coreProperties>
</file>